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snik\Desktop\JN ZKK\Objava\"/>
    </mc:Choice>
  </mc:AlternateContent>
  <bookViews>
    <workbookView xWindow="0" yWindow="0" windowWidth="23040" windowHeight="9300"/>
  </bookViews>
  <sheets>
    <sheet name="Zagorje" sheetId="7" r:id="rId1"/>
  </sheets>
  <definedNames>
    <definedName name="_xlnm.Print_Area" localSheetId="0">Zagorje!$A$1:$M$897</definedName>
    <definedName name="_xlnm.Print_Titles" localSheetId="0">Zagorje!$22:$23</definedName>
    <definedName name="Z_5F0D59BF_D70B_464D_887A_16D3970663F5_.wvu.PrintArea" localSheetId="0" hidden="1">Zagorje!$A$1:$M$897</definedName>
    <definedName name="Z_5F0D59BF_D70B_464D_887A_16D3970663F5_.wvu.PrintTitles" localSheetId="0" hidden="1">Zagorje!$22:$23</definedName>
    <definedName name="Z_61F36A80_51D6_4962_A86F_52771BCB1580_.wvu.PrintArea" localSheetId="0" hidden="1">Zagorje!$A$1:$M$897</definedName>
    <definedName name="Z_61F36A80_51D6_4962_A86F_52771BCB1580_.wvu.PrintTitles" localSheetId="0" hidden="1">Zagorje!$22:$23</definedName>
    <definedName name="Z_9AFA9083_21AF_4B48_9315_8995FA58EB10_.wvu.PrintArea" localSheetId="0" hidden="1">Zagorje!$A$1:$M$897</definedName>
    <definedName name="Z_9AFA9083_21AF_4B48_9315_8995FA58EB10_.wvu.PrintTitles" localSheetId="0" hidden="1">Zagorje!$22:$23</definedName>
  </definedNames>
  <calcPr calcId="191029"/>
  <customWorkbookViews>
    <customWorkbookView name="Irena Fortuna – Osebni pogled" guid="{5F0D59BF-D70B-464D-887A-16D3970663F5}" mergeInterval="0" personalView="1" maximized="1" xWindow="-8" yWindow="-8" windowWidth="1936" windowHeight="1056" activeSheetId="1"/>
    <customWorkbookView name="Karmen Jazbec – Osebni pogled" guid="{61F36A80-51D6-4962-A86F-52771BCB1580}" mergeInterval="0" personalView="1" windowWidth="960" windowHeight="1040" activeSheetId="1"/>
    <customWorkbookView name="Primoz Komel – Osebni pogled" guid="{9AFA9083-21AF-4B48-9315-8995FA58EB10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M781" i="7" l="1"/>
  <c r="M822" i="7" l="1"/>
  <c r="M821" i="7"/>
  <c r="M818" i="7"/>
  <c r="M817" i="7"/>
  <c r="M761" i="7" l="1"/>
  <c r="M324" i="7" l="1"/>
  <c r="M323" i="7"/>
  <c r="M301" i="7"/>
  <c r="M112" i="7" l="1"/>
  <c r="M113" i="7"/>
  <c r="A884" i="7" l="1"/>
  <c r="K876" i="7"/>
  <c r="M875" i="7"/>
  <c r="M874" i="7"/>
  <c r="M873" i="7"/>
  <c r="K870" i="7"/>
  <c r="M865" i="7"/>
  <c r="M862" i="7"/>
  <c r="K853" i="7"/>
  <c r="L804" i="7"/>
  <c r="H890" i="7" s="1"/>
  <c r="K804" i="7"/>
  <c r="K801" i="7"/>
  <c r="M799" i="7"/>
  <c r="M798" i="7"/>
  <c r="M797" i="7"/>
  <c r="M796" i="7"/>
  <c r="M795" i="7"/>
  <c r="M794" i="7"/>
  <c r="M793" i="7"/>
  <c r="M789" i="7"/>
  <c r="M778" i="7"/>
  <c r="M775" i="7"/>
  <c r="M774" i="7"/>
  <c r="M773" i="7"/>
  <c r="M772" i="7"/>
  <c r="M771" i="7"/>
  <c r="M770" i="7"/>
  <c r="M765" i="7"/>
  <c r="M764" i="7"/>
  <c r="M763" i="7"/>
  <c r="M760" i="7"/>
  <c r="K758" i="7"/>
  <c r="M723" i="7"/>
  <c r="M722" i="7"/>
  <c r="M719" i="7"/>
  <c r="M718" i="7"/>
  <c r="M715" i="7"/>
  <c r="M714" i="7"/>
  <c r="M713" i="7"/>
  <c r="M712" i="7"/>
  <c r="M709" i="7"/>
  <c r="M708" i="7"/>
  <c r="M707" i="7"/>
  <c r="M706" i="7"/>
  <c r="M705" i="7"/>
  <c r="M701" i="7"/>
  <c r="M700" i="7"/>
  <c r="M699" i="7"/>
  <c r="M677" i="7"/>
  <c r="M676" i="7"/>
  <c r="M671" i="7"/>
  <c r="M670" i="7"/>
  <c r="M669" i="7"/>
  <c r="M668" i="7"/>
  <c r="M663" i="7"/>
  <c r="M662" i="7"/>
  <c r="I611" i="7"/>
  <c r="I596" i="7"/>
  <c r="M587" i="7"/>
  <c r="M584" i="7"/>
  <c r="I578" i="7"/>
  <c r="J568" i="7"/>
  <c r="M564" i="7"/>
  <c r="M563" i="7"/>
  <c r="M550" i="7"/>
  <c r="M549" i="7"/>
  <c r="L542" i="7"/>
  <c r="H884" i="7" s="1"/>
  <c r="I422" i="7"/>
  <c r="I421" i="7"/>
  <c r="I420" i="7"/>
  <c r="M417" i="7"/>
  <c r="I416" i="7"/>
  <c r="M416" i="7" s="1"/>
  <c r="I415" i="7"/>
  <c r="M415" i="7" s="1"/>
  <c r="M412" i="7"/>
  <c r="M411" i="7"/>
  <c r="I410" i="7"/>
  <c r="M410" i="7" s="1"/>
  <c r="I409" i="7"/>
  <c r="M409" i="7" s="1"/>
  <c r="I404" i="7"/>
  <c r="M402" i="7"/>
  <c r="M401" i="7"/>
  <c r="I401" i="7"/>
  <c r="M400" i="7"/>
  <c r="I400" i="7"/>
  <c r="M399" i="7"/>
  <c r="I399" i="7"/>
  <c r="I394" i="7"/>
  <c r="M393" i="7"/>
  <c r="I393" i="7"/>
  <c r="M392" i="7"/>
  <c r="I392" i="7"/>
  <c r="M386" i="7"/>
  <c r="M318" i="7"/>
  <c r="M314" i="7"/>
  <c r="M313" i="7"/>
  <c r="M312" i="7"/>
  <c r="M311" i="7"/>
  <c r="M211" i="7"/>
  <c r="M208" i="7"/>
  <c r="M207" i="7"/>
  <c r="M206" i="7"/>
  <c r="M205" i="7"/>
  <c r="M147" i="7"/>
  <c r="I147" i="7"/>
  <c r="M146" i="7"/>
  <c r="I146" i="7"/>
  <c r="M145" i="7"/>
  <c r="I145" i="7"/>
  <c r="M144" i="7"/>
  <c r="I144" i="7"/>
  <c r="M143" i="7"/>
  <c r="I143" i="7"/>
  <c r="M142" i="7"/>
  <c r="I142" i="7"/>
  <c r="M141" i="7"/>
  <c r="I141" i="7"/>
  <c r="M140" i="7"/>
  <c r="I140" i="7"/>
  <c r="M139" i="7"/>
  <c r="I139" i="7"/>
  <c r="M138" i="7"/>
  <c r="I138" i="7"/>
  <c r="M137" i="7"/>
  <c r="I137" i="7"/>
  <c r="M136" i="7"/>
  <c r="I136" i="7"/>
  <c r="M135" i="7"/>
  <c r="I135" i="7"/>
  <c r="M134" i="7"/>
  <c r="I134" i="7"/>
  <c r="M121" i="7"/>
  <c r="I121" i="7"/>
  <c r="M120" i="7"/>
  <c r="I120" i="7"/>
  <c r="M119" i="7"/>
  <c r="I119" i="7"/>
  <c r="M118" i="7"/>
  <c r="I118" i="7"/>
  <c r="M117" i="7"/>
  <c r="I117" i="7"/>
  <c r="M116" i="7"/>
  <c r="I116" i="7"/>
  <c r="M115" i="7"/>
  <c r="I115" i="7"/>
  <c r="M114" i="7"/>
  <c r="I114" i="7"/>
  <c r="I113" i="7"/>
  <c r="I112" i="7"/>
  <c r="M89" i="7"/>
  <c r="M88" i="7"/>
  <c r="M87" i="7"/>
  <c r="I82" i="7"/>
  <c r="I81" i="7"/>
  <c r="I80" i="7"/>
  <c r="I76" i="7"/>
  <c r="I75" i="7"/>
  <c r="I74" i="7"/>
  <c r="I73" i="7"/>
  <c r="I72" i="7"/>
  <c r="I71" i="7"/>
  <c r="I70" i="7"/>
  <c r="I69" i="7"/>
  <c r="I68" i="7"/>
  <c r="M63" i="7"/>
  <c r="M62" i="7"/>
  <c r="M61" i="7"/>
  <c r="M60" i="7"/>
  <c r="M59" i="7"/>
  <c r="M45" i="7"/>
  <c r="I45" i="7"/>
  <c r="M44" i="7"/>
  <c r="I44" i="7"/>
  <c r="M43" i="7"/>
  <c r="I43" i="7"/>
  <c r="M42" i="7"/>
  <c r="I42" i="7"/>
  <c r="M41" i="7"/>
  <c r="I41" i="7"/>
  <c r="M40" i="7"/>
  <c r="I40" i="7"/>
  <c r="M39" i="7"/>
  <c r="I39" i="7"/>
  <c r="M38" i="7"/>
  <c r="I38" i="7"/>
  <c r="M28" i="7"/>
  <c r="I27" i="7"/>
  <c r="L853" i="7" l="1"/>
  <c r="H891" i="7" s="1"/>
  <c r="L427" i="7"/>
  <c r="H883" i="7" s="1"/>
  <c r="L758" i="7"/>
  <c r="H888" i="7" s="1"/>
  <c r="L876" i="7"/>
  <c r="H893" i="7" s="1"/>
  <c r="L870" i="7"/>
  <c r="H892" i="7" s="1"/>
  <c r="L801" i="7"/>
  <c r="H889" i="7" s="1"/>
  <c r="L371" i="7"/>
  <c r="H882" i="7" s="1"/>
  <c r="L664" i="7"/>
  <c r="H886" i="7" s="1"/>
  <c r="L691" i="7"/>
  <c r="H887" i="7" s="1"/>
  <c r="L568" i="7"/>
  <c r="H885" i="7" s="1"/>
  <c r="L337" i="7"/>
  <c r="H881" i="7" s="1"/>
  <c r="L169" i="7"/>
  <c r="H880" i="7" s="1"/>
  <c r="L129" i="7"/>
  <c r="H879" i="7" s="1"/>
  <c r="H894" i="7" l="1"/>
  <c r="H895" i="7" l="1"/>
  <c r="H896" i="7" s="1"/>
</calcChain>
</file>

<file path=xl/sharedStrings.xml><?xml version="1.0" encoding="utf-8"?>
<sst xmlns="http://schemas.openxmlformats.org/spreadsheetml/2006/main" count="2939" uniqueCount="881">
  <si>
    <t>Naročnik:</t>
  </si>
  <si>
    <t>Inženir:</t>
  </si>
  <si>
    <t>DRI upravljanje investicij, d.o.o.</t>
  </si>
  <si>
    <t>Odsek / objekt</t>
  </si>
  <si>
    <t>PROGRAMA POVPREČNE POGOSTOST PRESKUSOV ZA ZUNANJO KONTROLO KAKOVOSTI</t>
  </si>
  <si>
    <t>in PONUDBENI PREDRAČUN</t>
  </si>
  <si>
    <t>Program je izdelan na osnovi posredovanih količin iz projektne dokumentacije. Obseg povprečne pogostosti preskusov za notranjo in zunanjo kontrolo del</t>
  </si>
  <si>
    <t xml:space="preserve"> je določen na osnovi tehničnih specifikacij (Splošni in tehnični pogoji, standardi, Tehnične specifikacije za javne ceste in železnice, </t>
  </si>
  <si>
    <t xml:space="preserve">Pravilnik o zgornjem ustroju železniških prog ipd.)  in obravnave posameznega tematskega področja na strokovnih komisijah za zemeljska dela, asfalte, </t>
  </si>
  <si>
    <t>betone, hidroizolacije in jekla.</t>
  </si>
  <si>
    <t xml:space="preserve">Za gradbene proizvode in polproizvode, ki se uporabljajo v procesu gradnje posameznih objektov je proizvajalec (izvajalec) dolžan zagotoviti </t>
  </si>
  <si>
    <t>izjave o lastnostih po Zakonu o gradbenih proizvodih. Program povprečne pogostosti je razvojno naravnan, tako da so predvideni že nekateri preskusi,</t>
  </si>
  <si>
    <t>ki so predvideni v noveliranih standardih.</t>
  </si>
  <si>
    <t>Veljavna regulativa</t>
  </si>
  <si>
    <t xml:space="preserve">   Obseg del</t>
  </si>
  <si>
    <t>Notranja kontrola</t>
  </si>
  <si>
    <t>Zunanja kontrola</t>
  </si>
  <si>
    <t>(standard, TSC,…)</t>
  </si>
  <si>
    <t>enota mere</t>
  </si>
  <si>
    <t>na enoto</t>
  </si>
  <si>
    <t>število</t>
  </si>
  <si>
    <t>1  ZEMELJSKA DELA IN TEMELJENJE</t>
  </si>
  <si>
    <t>1.1  Ogledi in konzultacije</t>
  </si>
  <si>
    <t>Eurokod 7</t>
  </si>
  <si>
    <t>m1</t>
  </si>
  <si>
    <t>1/km</t>
  </si>
  <si>
    <t xml:space="preserve">   - Ogled terena in temeljnih tal (sondažni izkopi)</t>
  </si>
  <si>
    <t>4/km</t>
  </si>
  <si>
    <t xml:space="preserve">  -  Pregledi tal pod temelji objektov (plitvo)</t>
  </si>
  <si>
    <t>št objektov</t>
  </si>
  <si>
    <t>-</t>
  </si>
  <si>
    <t>1.2   Temeljna tla  (trasa - zemeljski objekti)</t>
  </si>
  <si>
    <t>1.2.1  Izvedba poskusnega polja (TSC 06.740)</t>
  </si>
  <si>
    <t>TSC 06.711</t>
  </si>
  <si>
    <t>kom</t>
  </si>
  <si>
    <t>15/polje</t>
  </si>
  <si>
    <t xml:space="preserve">   - dinamični deformacijski modul - Evd</t>
  </si>
  <si>
    <t>TSC 06.720</t>
  </si>
  <si>
    <t xml:space="preserve">   - statični deformacijski modul - Evs*</t>
  </si>
  <si>
    <t>3/polje</t>
  </si>
  <si>
    <t>1/polje</t>
  </si>
  <si>
    <t xml:space="preserve">   - preveritev  homogenosti in debeline stabilizirane plasti</t>
  </si>
  <si>
    <t xml:space="preserve">1.2.2   Temeljna tla mehansko utrjena- TTMU </t>
  </si>
  <si>
    <t xml:space="preserve">   -  vlažnost (zemljine)</t>
  </si>
  <si>
    <t>SIST -TS CEN ISO/TS 17892-1</t>
  </si>
  <si>
    <t xml:space="preserve"> m2</t>
  </si>
  <si>
    <t xml:space="preserve">   - delež humoznih primesi</t>
  </si>
  <si>
    <t>SIST EN 1744-1, T15.1</t>
  </si>
  <si>
    <t xml:space="preserve">   - konsistenčne meje vezlivih zemljin</t>
  </si>
  <si>
    <t>SIST -TS CEN ISO/TS 17892-12</t>
  </si>
  <si>
    <t xml:space="preserve">   - zrnavost nevezljivih zemljin</t>
  </si>
  <si>
    <t>SIST EN 933-1</t>
  </si>
  <si>
    <t xml:space="preserve">   - preskus po Proctorju</t>
  </si>
  <si>
    <t>SIST EN 13286-2</t>
  </si>
  <si>
    <t xml:space="preserve">   - gostota in vlažnost (z izotopsko sondo)</t>
  </si>
  <si>
    <t>* samo v območju do 0,5 m pod PSU</t>
  </si>
  <si>
    <t>1.2.3  Temeljna tla kemično stabilizirana  - TTKS</t>
  </si>
  <si>
    <t xml:space="preserve">   - preskus po Proctorju stabilizirane zemljine</t>
  </si>
  <si>
    <t xml:space="preserve">   - vremenska obstojnost (CBR 1, CBR 2)</t>
  </si>
  <si>
    <t>SIST EN 13286-47</t>
  </si>
  <si>
    <t>1.3.1  Geosintetiki - lastnosti (ločilni ali drenažni)</t>
  </si>
  <si>
    <t>- natezne karakteristike</t>
  </si>
  <si>
    <t>EN ISO 10319</t>
  </si>
  <si>
    <t>- prebodna trdnost</t>
  </si>
  <si>
    <t>EN ISO 12236</t>
  </si>
  <si>
    <t>- dinamični prebod</t>
  </si>
  <si>
    <t>EN ISO 13433</t>
  </si>
  <si>
    <t>- vodoprepustnost</t>
  </si>
  <si>
    <t>EN ISO 11058</t>
  </si>
  <si>
    <t>- karakteristična velikost por</t>
  </si>
  <si>
    <t>EN ISO 12956</t>
  </si>
  <si>
    <t>1.4  Nasipi, zasipi, klini</t>
  </si>
  <si>
    <t>1.4.1 Preiskave zemljin/kamnin za N in KSN</t>
  </si>
  <si>
    <t xml:space="preserve"> m3</t>
  </si>
  <si>
    <t>Rezultate predhodnih preiskav se poda v tehnološkem elaboratu in preveri na poskusnem polju !</t>
  </si>
  <si>
    <t>1.4.2  Nasipi (izboljšani in stabilizirani) mehansko utrjeni - NMU (preiskave vgrajenih plasti)</t>
  </si>
  <si>
    <t xml:space="preserve">  - dinamični deformacijski modul E vd*</t>
  </si>
  <si>
    <t xml:space="preserve">   - statični deformacijski modul Evs*</t>
  </si>
  <si>
    <t>1.4.3 Zasipi in klini</t>
  </si>
  <si>
    <t>3 /plast</t>
  </si>
  <si>
    <t>3 /plast*</t>
  </si>
  <si>
    <t xml:space="preserve">   - statični deformacijski modul - Ev2*</t>
  </si>
  <si>
    <t>1 /plast</t>
  </si>
  <si>
    <t>* meritve povprečno vsako 3. plast</t>
  </si>
  <si>
    <t>**zaključna plast</t>
  </si>
  <si>
    <t>1.4.5  Glinasti naboj - zaščita podtalnice</t>
  </si>
  <si>
    <t xml:space="preserve">   - zrnavost</t>
  </si>
  <si>
    <t xml:space="preserve">   - vodoprepustnost</t>
  </si>
  <si>
    <t>SIST EN 17892-11</t>
  </si>
  <si>
    <t>1.5.1 Predhodni preskusi PO</t>
  </si>
  <si>
    <t>1.5.1.1 Preskusi pri vgrajevanju in vgrajene plasti PO</t>
  </si>
  <si>
    <t xml:space="preserve">   - odvzem vzorca - deponija</t>
  </si>
  <si>
    <t>SIST EN 932-1</t>
  </si>
  <si>
    <t xml:space="preserve">   - zrnavost (deponija)</t>
  </si>
  <si>
    <t xml:space="preserve">   - zrnavost (po vgradnji)</t>
  </si>
  <si>
    <t>SIST EN 933-4</t>
  </si>
  <si>
    <t xml:space="preserve">   - humoznost</t>
  </si>
  <si>
    <t>SIST EN 1744-1, T.15.1</t>
  </si>
  <si>
    <t xml:space="preserve">   - statični deformacijski modul - Ev2</t>
  </si>
  <si>
    <t xml:space="preserve">   - ravnost in višina planuma</t>
  </si>
  <si>
    <t>TSC 06.610</t>
  </si>
  <si>
    <t>1.6 Koli, vodnjaki</t>
  </si>
  <si>
    <t xml:space="preserve">   - pregled temeljnih tal in dolžine vpetja </t>
  </si>
  <si>
    <t xml:space="preserve"> pilot</t>
  </si>
  <si>
    <t xml:space="preserve">   - preveritev zveznosti</t>
  </si>
  <si>
    <t>2  SPODNJE NOSILNE PLASTI</t>
  </si>
  <si>
    <t>2.1 Nevezane nosilne plasti - NNP (TSC 06.200)</t>
  </si>
  <si>
    <t xml:space="preserve">   - odvzem vzorca</t>
  </si>
  <si>
    <t>m3</t>
  </si>
  <si>
    <t xml:space="preserve">   - zrnavost zmesi zrn</t>
  </si>
  <si>
    <t xml:space="preserve">   - kakovost finih delcev</t>
  </si>
  <si>
    <t>SIST EN 933-8</t>
  </si>
  <si>
    <t>m3 *</t>
  </si>
  <si>
    <t xml:space="preserve">   - delež organskih primesi</t>
  </si>
  <si>
    <t xml:space="preserve">   - odpornost proti drobljenju (LA)</t>
  </si>
  <si>
    <t>SIST EN 1097-2</t>
  </si>
  <si>
    <t xml:space="preserve">   - odpornost proti obrabi (micro Deval)</t>
  </si>
  <si>
    <t>SIST EN 1097-1</t>
  </si>
  <si>
    <t>* če je ugotovljen delež delce &gt;0,063 mm večji od 3% se izvede preiskava metilen modro</t>
  </si>
  <si>
    <t>m2</t>
  </si>
  <si>
    <t xml:space="preserve">   - redni nadzor in sodelovanje z Inženirjem</t>
  </si>
  <si>
    <t xml:space="preserve"> število</t>
  </si>
  <si>
    <t>*</t>
  </si>
  <si>
    <t xml:space="preserve">   - delna poročila (mesečna, polletna in letna) </t>
  </si>
  <si>
    <t>objekt</t>
  </si>
  <si>
    <t>ocena</t>
  </si>
  <si>
    <t>3  BITUMINIZIRANE ZMESI (TSC 06.300/06.410)</t>
  </si>
  <si>
    <t>3.2.1 Zmesi kamnitih zrn</t>
  </si>
  <si>
    <t>t</t>
  </si>
  <si>
    <t>Deklarirano na izjavi o lastnostih *</t>
  </si>
  <si>
    <t xml:space="preserve">   - delež finih delcev</t>
  </si>
  <si>
    <t>SIST EN 933-9</t>
  </si>
  <si>
    <t xml:space="preserve">   - modul ploščatosti ali oblika grobih zrn</t>
  </si>
  <si>
    <t>SIST EN 933-5, 933-4</t>
  </si>
  <si>
    <t xml:space="preserve">   - delež drobljenih zrn v zmesi grobih zrn</t>
  </si>
  <si>
    <t>SIST EN 933-5</t>
  </si>
  <si>
    <t xml:space="preserve">   - odpornost grobih zrn proti drobljenju (LA)</t>
  </si>
  <si>
    <t xml:space="preserve">   - obvitost grobih zrn z bitumenskim vezivom</t>
  </si>
  <si>
    <t>SIST EN 12697-11/A</t>
  </si>
  <si>
    <t xml:space="preserve">   - odpornost zrn proti zmrzovanju in odtajevanju</t>
  </si>
  <si>
    <t>SIST EN 1367-1</t>
  </si>
  <si>
    <t xml:space="preserve">   - odpornost zrn proti temperaturnem šoku</t>
  </si>
  <si>
    <t>SIST EN 1367-5</t>
  </si>
  <si>
    <t>*izjavo o lastnostih poda dobavitelj asfaltne zmesi za uporabljene kamnite materiale za proizvod</t>
  </si>
  <si>
    <t>3.2.2 Bitumensko vezivo</t>
  </si>
  <si>
    <t xml:space="preserve">   - zmehčišče po PK</t>
  </si>
  <si>
    <t>SIST EN 1427</t>
  </si>
  <si>
    <t xml:space="preserve"> t</t>
  </si>
  <si>
    <t xml:space="preserve">   - penetracija</t>
  </si>
  <si>
    <t>SIST EN 1426</t>
  </si>
  <si>
    <t xml:space="preserve">   - pretrgališče po Fraassu</t>
  </si>
  <si>
    <t>SIST EN 12593</t>
  </si>
  <si>
    <t>izvajalec del pridobi izjavo o lastnostih*</t>
  </si>
  <si>
    <t xml:space="preserve">   - duktilnost</t>
  </si>
  <si>
    <t>DIN 52013</t>
  </si>
  <si>
    <t xml:space="preserve">         - indeks penetracije</t>
  </si>
  <si>
    <t>SIST EN 12591</t>
  </si>
  <si>
    <t xml:space="preserve">        - kinematična viskoznost pri 135°C</t>
  </si>
  <si>
    <t>SIST EN 12595</t>
  </si>
  <si>
    <t xml:space="preserve">        - dinamična viskoznost pri 60°C</t>
  </si>
  <si>
    <t>SIST EN 12596</t>
  </si>
  <si>
    <t>*izjavo o lastnostih poda dobavitelj asfaltne zmesi za uporabljeno bitumensko vezivo za proizvod</t>
  </si>
  <si>
    <t>3.2.3 Vgrajevana-proizvedena bituminizirana zmes</t>
  </si>
  <si>
    <t xml:space="preserve">   - delež veziva</t>
  </si>
  <si>
    <t>SIST EN 12697-1</t>
  </si>
  <si>
    <t>SIST EN 12697-2</t>
  </si>
  <si>
    <t xml:space="preserve">   - največja gostota bituminizirane zmesi</t>
  </si>
  <si>
    <t>SIST EN 12697-5</t>
  </si>
  <si>
    <t xml:space="preserve">   - prostorska gostota bituminizirane zmesi</t>
  </si>
  <si>
    <t>SIST EN 12697-6</t>
  </si>
  <si>
    <t xml:space="preserve">   - vsebnost votlin v bituminizirani zmesi</t>
  </si>
  <si>
    <t>SIST EN 12697-8</t>
  </si>
  <si>
    <t xml:space="preserve">   - občutljivost na vodo</t>
  </si>
  <si>
    <t>SIST EN 12697-12</t>
  </si>
  <si>
    <t>*izjavo o lastnostih poda dobavitelj asfaltne zmesi za ta proizvod</t>
  </si>
  <si>
    <t xml:space="preserve">   odvzem jeder iz vgrajene plasti:</t>
  </si>
  <si>
    <t xml:space="preserve">   - prostorska gostota asfaltne plasti</t>
  </si>
  <si>
    <t xml:space="preserve">   - vsebnost votlin v asfaltni plasti</t>
  </si>
  <si>
    <t xml:space="preserve">   - zgoščenost asfaltne plasti</t>
  </si>
  <si>
    <t>SIST EN 12697-9</t>
  </si>
  <si>
    <t xml:space="preserve">   - debelina asfaltne plasti</t>
  </si>
  <si>
    <t>SIST EN 12697-36</t>
  </si>
  <si>
    <t xml:space="preserve">   - odpornost proti trajnemu preoblikovanju</t>
  </si>
  <si>
    <t>SIST EN 12697-22</t>
  </si>
  <si>
    <t xml:space="preserve">   neporušna metoda </t>
  </si>
  <si>
    <t xml:space="preserve">   - meritve gostote asfaltne plasti z izotop. sondo </t>
  </si>
  <si>
    <t>ASTM D2950-91</t>
  </si>
  <si>
    <t xml:space="preserve">      ali druga neporušna metoda (TSC 06.713)</t>
  </si>
  <si>
    <t>*izjavo o lastnostih poda dobavitelj asfaltne zmesi za ta proizvod*</t>
  </si>
  <si>
    <t>3.2.5 Ekstrahirano bitumensko vezivo iz vgrajevane bituminizirane zmesi</t>
  </si>
  <si>
    <t>XXXXX</t>
  </si>
  <si>
    <t>3.4 Bituminizirane zmesi za nosilno-obrabne in obrabno-zaporne plasti (AC surf Z3)</t>
  </si>
  <si>
    <t>3.4.1 Zmesi kamnitih zrn</t>
  </si>
  <si>
    <t>SIST EN 933-3, 933-4</t>
  </si>
  <si>
    <t xml:space="preserve">   - odpornost grobih zrn proti zaglajevanju</t>
  </si>
  <si>
    <t>SIST EN 1097-8</t>
  </si>
  <si>
    <t xml:space="preserve">   - odpornost proti obrabi</t>
  </si>
  <si>
    <t>3.4.2 Bitumensko vezivo</t>
  </si>
  <si>
    <t>Izvajalec del pridobi Izjavo o lastnostih *</t>
  </si>
  <si>
    <t xml:space="preserve">   - RTFOT in PAV: sprememba mase</t>
  </si>
  <si>
    <t xml:space="preserve">   - RTFOT in PAV:  vrednost penetracije</t>
  </si>
  <si>
    <t xml:space="preserve">   - RTFOT in PAV: porast zmehčišča</t>
  </si>
  <si>
    <t xml:space="preserve">   - po RTFOT: DSR (pri dveh  temperaturah)</t>
  </si>
  <si>
    <t xml:space="preserve">   - po RTFOT in PAV:  DSR</t>
  </si>
  <si>
    <t>SIST EN 14770:2012</t>
  </si>
  <si>
    <t xml:space="preserve">   - po RTFOT in PAV:  BBR </t>
  </si>
  <si>
    <t>SIST EN 14771:2012</t>
  </si>
  <si>
    <t>3.4.3 Vgrajevana-proizvedena bituminizirana zmes</t>
  </si>
  <si>
    <t>3.4.4 Vgrajena bituminizirana zmes</t>
  </si>
  <si>
    <t>3.4.5 Ekstrahirano bitumensko vezivo</t>
  </si>
  <si>
    <t>3.5 Bituminizirane zmesi za obrabne in obrabno-zaporne asfaltne plasti</t>
  </si>
  <si>
    <t>3.5.1.1 Zmesi kamnitih zrn</t>
  </si>
  <si>
    <t>3.5.1.2 Bitumensko vezivo</t>
  </si>
  <si>
    <t xml:space="preserve">         - RTFOT in PAV: sprememba mase</t>
  </si>
  <si>
    <t xml:space="preserve">         - RTFOT in PAV:  vrednost penetracije</t>
  </si>
  <si>
    <t xml:space="preserve">         - RTFOT in PAV: porast zmehčišča</t>
  </si>
  <si>
    <t xml:space="preserve">         - po RTFOT: DSR (pri dveh  temperaturah)</t>
  </si>
  <si>
    <t xml:space="preserve">         - po RTFOT in PAV:  DSR</t>
  </si>
  <si>
    <t xml:space="preserve">         - po RTFOT in PAV:  BBR </t>
  </si>
  <si>
    <t>*izjavo o lastnostihi poda dobavitelj asfaltne zmesi za uporabljeno bitumensko vezivo za proizvod</t>
  </si>
  <si>
    <t>3.5.1.3 Vgrajevana-proizvedena bituminizirana zmes</t>
  </si>
  <si>
    <t xml:space="preserve">   - zlepljenost plasti</t>
  </si>
  <si>
    <t>TSC 06.753</t>
  </si>
  <si>
    <t>3.5.1.5 Ekstrahirano bitumensko vezivo iz vgrajevane bituminizirane zmesi</t>
  </si>
  <si>
    <t>Za PmB vezivo dodatno:</t>
  </si>
  <si>
    <t>**dodatno se lahko zahtevajo tudi podatki, ki so pomembni za uporabljeno PmB vezivo</t>
  </si>
  <si>
    <t xml:space="preserve">   - elastična povratna deformacija</t>
  </si>
  <si>
    <t>SIST EN 13398</t>
  </si>
  <si>
    <t xml:space="preserve">   - sila in energija pri raztezanju pri 10°C</t>
  </si>
  <si>
    <t>SIST EN 13589 in 13703</t>
  </si>
  <si>
    <t xml:space="preserve">   - sila in energija pri raztezanju pri 25°C</t>
  </si>
  <si>
    <t>DIN 52013, SIST EN 13703</t>
  </si>
  <si>
    <t>2500**</t>
  </si>
  <si>
    <t>3.5. Nadzor in delna poročila o kakovosti izvedenih del</t>
  </si>
  <si>
    <t xml:space="preserve">5  HIDROIZOLACIJE </t>
  </si>
  <si>
    <t xml:space="preserve">5.1  Hidroizolacije na bitumenski osnovi in zaščita hidroizolacije </t>
  </si>
  <si>
    <t>5.1.1 Preiskave materialov</t>
  </si>
  <si>
    <t>5.1.1.1  Epoksidni predhodni premaz</t>
  </si>
  <si>
    <t xml:space="preserve">   - identifikacijski preskus (IR spekter, pot-life, </t>
  </si>
  <si>
    <t>TL-BEL-EP</t>
  </si>
  <si>
    <t>šarža</t>
  </si>
  <si>
    <t>izjava o lastnostih</t>
  </si>
  <si>
    <t>1 x šaržo</t>
  </si>
  <si>
    <t xml:space="preserve">     gostota, vsebnost polnil)</t>
  </si>
  <si>
    <t>5.1.1.2 Bitumenski materiali</t>
  </si>
  <si>
    <t xml:space="preserve">   - bitumenski predh.premaz-lastnosti (del. preisk.)</t>
  </si>
  <si>
    <t>TSC 07 104</t>
  </si>
  <si>
    <t xml:space="preserve"> kg</t>
  </si>
  <si>
    <t xml:space="preserve">   - bitumenska lepilna zmes-lastnosti (del. preisk.)</t>
  </si>
  <si>
    <t xml:space="preserve">   - bit. hidroizol. trak za vertik.hidroizol. (del.preisk.)</t>
  </si>
  <si>
    <t>SIST EN 1031</t>
  </si>
  <si>
    <t xml:space="preserve">   - bit. hidroizol. trak za horizont.hidroizol. (del.preisk.)</t>
  </si>
  <si>
    <t xml:space="preserve">   - s polimeri modificiran bit. (del.preisk. lastnosti)</t>
  </si>
  <si>
    <t xml:space="preserve">   - zalivna zmes</t>
  </si>
  <si>
    <t>SIST EN 14 188-1,2</t>
  </si>
  <si>
    <t>kg</t>
  </si>
  <si>
    <t xml:space="preserve"> 5.1.2 Kontrola vgradnje</t>
  </si>
  <si>
    <t xml:space="preserve">   - površina podlage (ravnost, hrapavost)</t>
  </si>
  <si>
    <t xml:space="preserve">   - površina podlage (odtržna trdnost betona)</t>
  </si>
  <si>
    <t xml:space="preserve">   - osnovni epoksidni premaz (odtržna trdnost)</t>
  </si>
  <si>
    <t>SIST EN 1542</t>
  </si>
  <si>
    <t xml:space="preserve">   - bituminizirane zmesi za zaščitno plast:(MA (7)-liti asfalt ali</t>
  </si>
  <si>
    <t>na objekt</t>
  </si>
  <si>
    <t xml:space="preserve">     AC (7)-bitumenjski beton ali SMA (7)-drobir z </t>
  </si>
  <si>
    <t xml:space="preserve">     bitumenskim mastikom; kompletna preiskava zmesi)</t>
  </si>
  <si>
    <t xml:space="preserve">     (AC (7); SMA (7))</t>
  </si>
  <si>
    <t xml:space="preserve"> m2  *</t>
  </si>
  <si>
    <t>10/objekt</t>
  </si>
  <si>
    <t xml:space="preserve">   - bituminizirane zmes za obrabno in zaporno plast:</t>
  </si>
  <si>
    <t xml:space="preserve">     (AC surf-bitumenski beton ali SMA-drobir z  </t>
  </si>
  <si>
    <t>* najmanj 10 meritev/objekt</t>
  </si>
  <si>
    <t xml:space="preserve">     bitumenskim mastiksom; kompletna preiskava zmesi)</t>
  </si>
  <si>
    <t xml:space="preserve">   - meritve gostote plasti obrabne in zaporne plasti </t>
  </si>
  <si>
    <t>500*</t>
  </si>
  <si>
    <t>* za objekte do 1000 m2 najmanj 3x</t>
  </si>
  <si>
    <t xml:space="preserve">6  CEMENTNI BETON </t>
  </si>
  <si>
    <t>6.1 Transportni beton v betonarni</t>
  </si>
  <si>
    <t>Kontrola kakovosti betona kategorije II v betonarni v skladu s SIST EN 206-1 in SIST 1026.</t>
  </si>
  <si>
    <t xml:space="preserve">Za betone za prednapete objekte mora izvajalec določiti tudi posebne lastnosti betona: </t>
  </si>
  <si>
    <t xml:space="preserve">- lezenje, - krčenje, na 180 dni - modul elastičnosti </t>
  </si>
  <si>
    <t xml:space="preserve">6.2  Vgrajeni beton na objektu </t>
  </si>
  <si>
    <t xml:space="preserve"> Po določilih standarda SIST EN 13670:</t>
  </si>
  <si>
    <t>6.2.1 Začetna presoja sistema</t>
  </si>
  <si>
    <t xml:space="preserve">   - presoja </t>
  </si>
  <si>
    <t>6.2.2 Pregled projekta izvajanja betonske konstrukcije</t>
  </si>
  <si>
    <t xml:space="preserve">   - pregled</t>
  </si>
  <si>
    <t>6.2.3 Redni  nadzor kontrole kvalitete</t>
  </si>
  <si>
    <t xml:space="preserve">   - pri izvajanju betonarskih del</t>
  </si>
  <si>
    <t>mesečno</t>
  </si>
  <si>
    <t>6.2.4 Sveži beton - odvzem vzorca</t>
  </si>
  <si>
    <t>SIST EN 12350-1</t>
  </si>
  <si>
    <t xml:space="preserve">   - konsistenca (s posedom stožca)</t>
  </si>
  <si>
    <t>SIST EN 12350-2</t>
  </si>
  <si>
    <t>**</t>
  </si>
  <si>
    <t xml:space="preserve">   - vsebnost por (pri aeriranih betonih NOZT )</t>
  </si>
  <si>
    <t>SIST EN 12350-7</t>
  </si>
  <si>
    <t xml:space="preserve">   - vsebnost por (pri aeriranih betonih OPZT -S)</t>
  </si>
  <si>
    <t>* vsaka dobavljena količina</t>
  </si>
  <si>
    <t xml:space="preserve">6.2.5 Strjeni beton </t>
  </si>
  <si>
    <t xml:space="preserve">6.2.5.1 Strjeni beton </t>
  </si>
  <si>
    <t xml:space="preserve">   - tlačna trdnost in</t>
  </si>
  <si>
    <t>SIST EN 12390-3</t>
  </si>
  <si>
    <t>100 *</t>
  </si>
  <si>
    <t xml:space="preserve"> 10% -15%</t>
  </si>
  <si>
    <t xml:space="preserve">     prostorninska masa</t>
  </si>
  <si>
    <t>SIST EN 12390-7</t>
  </si>
  <si>
    <t xml:space="preserve">   - neprepustnost za vodo</t>
  </si>
  <si>
    <t>SIST EN 12390-8</t>
  </si>
  <si>
    <t>500 **</t>
  </si>
  <si>
    <t xml:space="preserve">   - odpornost proti zmrzovanju (NOZT )</t>
  </si>
  <si>
    <t>SIST 1026</t>
  </si>
  <si>
    <t>2000***</t>
  </si>
  <si>
    <t>***</t>
  </si>
  <si>
    <t xml:space="preserve">   - odpornost proti zmrzovanju v </t>
  </si>
  <si>
    <t xml:space="preserve">     prisotnosti talilnih soli ( OPZT-S )</t>
  </si>
  <si>
    <t>1000***</t>
  </si>
  <si>
    <t>6.2.6.1 Betonski temelji drogov VO</t>
  </si>
  <si>
    <t>6.2.6.2 Temelji sider</t>
  </si>
  <si>
    <t xml:space="preserve">   - preiskave na upogib, povratni upogib  in kem. anal.</t>
  </si>
  <si>
    <t xml:space="preserve">(Rm/ ReH (RP0,2), Agt), </t>
  </si>
  <si>
    <t>SIST EN ISO 15630-1</t>
  </si>
  <si>
    <t>40-50</t>
  </si>
  <si>
    <t xml:space="preserve"> - dimenzijska in geometrijska kontrola  </t>
  </si>
  <si>
    <t xml:space="preserve"> - dinamične preiskave če je zahtevana odpornost</t>
  </si>
  <si>
    <t xml:space="preserve"> na utrujanje za dinamično  obremenjene konstrukcije</t>
  </si>
  <si>
    <t xml:space="preserve"> -spojnice dimenzijska kontrola, kemijska analiza,</t>
  </si>
  <si>
    <t>premer</t>
  </si>
  <si>
    <t>3/premer</t>
  </si>
  <si>
    <t xml:space="preserve">  zdrs, nizko ciklično utrujanje)</t>
  </si>
  <si>
    <t xml:space="preserve">   - preiskave ( Rm, upogib in kemična analiza)</t>
  </si>
  <si>
    <t>SIST EN 17660-1</t>
  </si>
  <si>
    <t xml:space="preserve"> št.palic*</t>
  </si>
  <si>
    <t>* za vsakih 150 palic  je potrebno v železokrivnici odvzeti</t>
  </si>
  <si>
    <t xml:space="preserve">  po 4 vzorce dolžine 2 x 0.5 m</t>
  </si>
  <si>
    <t xml:space="preserve"> - preiskave (Rm/ ReH (Rp0,2), Agt, strižne sile, upogib)</t>
  </si>
  <si>
    <t xml:space="preserve"> SIST EN ISO 15630-2</t>
  </si>
  <si>
    <t xml:space="preserve"> -dimenzijska in geometrijska kontrola</t>
  </si>
  <si>
    <t>SIST EN ISO 15630-2</t>
  </si>
  <si>
    <t>a) konstrukcija ograje</t>
  </si>
  <si>
    <t xml:space="preserve">     izgled, mehanske lastnosti (Rm, Re, A5),</t>
  </si>
  <si>
    <t>SIST EN 10002-1</t>
  </si>
  <si>
    <t>&lt;1km=1vz.</t>
  </si>
  <si>
    <t xml:space="preserve">     kemijska analiza (vsebnost C, Mn, Si, P, S,),</t>
  </si>
  <si>
    <t xml:space="preserve"> m1</t>
  </si>
  <si>
    <t>1-5km=2vz.</t>
  </si>
  <si>
    <t xml:space="preserve">     oprijem in debelina pocinkanja</t>
  </si>
  <si>
    <t>&gt;5km=3vz.</t>
  </si>
  <si>
    <t>b) pregled montirane mostne ograje</t>
  </si>
  <si>
    <t>SIST EN ISO 1461</t>
  </si>
  <si>
    <t>1 x objekt</t>
  </si>
  <si>
    <t xml:space="preserve">     izgled, debelina pocinkanja</t>
  </si>
  <si>
    <t>Opomba: pri preverjeni istočasni nabavi ena preisk. lahko tudi za več objektov</t>
  </si>
  <si>
    <t>Končno poročilo o kvaliteti izvedenih del vključiti v poročilo pod t. 9.2</t>
  </si>
  <si>
    <t xml:space="preserve"> hidromontažni sistemi iz cevi in fitingov iz armiranega poliestra</t>
  </si>
  <si>
    <t xml:space="preserve"> - mehanske lastnosti</t>
  </si>
  <si>
    <t>ISO 8513, ISO 8521, ISO 10466, ASTM D2583</t>
  </si>
  <si>
    <t>3km 1vz.</t>
  </si>
  <si>
    <t xml:space="preserve"> -oznaka na cevi </t>
  </si>
  <si>
    <t>ISO 10467</t>
  </si>
  <si>
    <t xml:space="preserve"> -togostni razred</t>
  </si>
  <si>
    <t xml:space="preserve"> -odpornost na UV</t>
  </si>
  <si>
    <t>SIST EN ISO 4892-3</t>
  </si>
  <si>
    <t xml:space="preserve"> -preskus tečenja (upogib)</t>
  </si>
  <si>
    <t>ISO 10952 t.č. 10.6</t>
  </si>
  <si>
    <t xml:space="preserve"> -obešala cevovodov (vsebnost C, Cr, Ni, Ti),</t>
  </si>
  <si>
    <t>spektrometrična metoda</t>
  </si>
  <si>
    <t>po SIST EN 1337 in Zulassung DiBt / TSC 07.106</t>
  </si>
  <si>
    <t xml:space="preserve"> -pregled ležišč na objektu; za ležišča za vertikalno silo P&lt;8000 kN</t>
  </si>
  <si>
    <t>TSC 07.106/SIST EN 1337</t>
  </si>
  <si>
    <t>kos</t>
  </si>
  <si>
    <t>1*</t>
  </si>
  <si>
    <t xml:space="preserve"> -pregled ležišč pri proizvajalcu; za ležišča P=&gt;8000 kN</t>
  </si>
  <si>
    <t>* pregled dokumentacije in obisk na gradbišču</t>
  </si>
  <si>
    <t xml:space="preserve"> -pregled dilatacij na objektu za n=&lt;3</t>
  </si>
  <si>
    <t>TSC 07.107; TL/TP-FU</t>
  </si>
  <si>
    <t xml:space="preserve"> -pregled dilatacij pri proizvajalcu za n=&gt;4</t>
  </si>
  <si>
    <t xml:space="preserve"> - asfaltne po TSC 06.450 / ETA</t>
  </si>
  <si>
    <t xml:space="preserve"> kos</t>
  </si>
  <si>
    <t>ničelni pregled se izvede, ko je objekt dokončan oz. pred tehničnim pregledom tako, da so</t>
  </si>
  <si>
    <t>zaključki ničelnega pregleda osnova za vzpostavitev rednega pregledovanja objektov in njihovega vzdrževanja</t>
  </si>
  <si>
    <t>TS-Ž</t>
  </si>
  <si>
    <t>* najmanj 1 x na objekt za vsak proizvod/proizvajalec</t>
  </si>
  <si>
    <t xml:space="preserve">   - preiskus tesnosti (z zrakom ali vodo) ter pregled z video kamero </t>
  </si>
  <si>
    <t xml:space="preserve">   - cevovodi</t>
  </si>
  <si>
    <t>SIST EN 1610</t>
  </si>
  <si>
    <t xml:space="preserve">   - jaški</t>
  </si>
  <si>
    <t xml:space="preserve">   - požiralniki</t>
  </si>
  <si>
    <t xml:space="preserve">   - požiralniške zavese</t>
  </si>
  <si>
    <t>* - vse elemente ne glede na cono zaščite je potrebno pregledati z videokamero</t>
  </si>
  <si>
    <t xml:space="preserve">  - za zmerno območje (IIC, IIIB) se tesnost preverja 50%</t>
  </si>
  <si>
    <t xml:space="preserve">  - za malo občutljivo ali neobčutljivo območje IIIC se tesnost preverjanje ne izvaja</t>
  </si>
  <si>
    <t>** Preskus tesnosti je dolžan naročiti izvajalec na zasutem cevovodu ob pri-</t>
  </si>
  <si>
    <t>sotnosti izvajalca zunanje kontrole, ki izdela tudi končno poročilo o preskusu</t>
  </si>
  <si>
    <t xml:space="preserve">   - kontrolne meritve dimenzij jaškov oz požiralnikov</t>
  </si>
  <si>
    <t xml:space="preserve">   - kontrolne meritve dimenzij cevi</t>
  </si>
  <si>
    <t xml:space="preserve"> m</t>
  </si>
  <si>
    <t>a.) skladnost izvedbe s projektom</t>
  </si>
  <si>
    <t>SIST EN 1090-1</t>
  </si>
  <si>
    <t>b.) preskusi materialov</t>
  </si>
  <si>
    <t>c.) zvarov in vijačenja</t>
  </si>
  <si>
    <t>d.) kontrola protikorozijske zaščite</t>
  </si>
  <si>
    <t>e.) strokovna ocena izvedbe konstukcije</t>
  </si>
  <si>
    <t>SIST EN 1090-2</t>
  </si>
  <si>
    <t>SIST EN 1993</t>
  </si>
  <si>
    <t>SIST EN 12966-2 in SIST EN ISO 6506-1</t>
  </si>
  <si>
    <t xml:space="preserve">a.) skladnost izvedbe s projektom  </t>
  </si>
  <si>
    <t>b.) preskusi materialov in protikorozijska zaščita</t>
  </si>
  <si>
    <t>a.) kovinski elementi</t>
  </si>
  <si>
    <t xml:space="preserve">  - mehanske lastnosti (Rm, Re)</t>
  </si>
  <si>
    <t xml:space="preserve">  - kemijska analiza materiala</t>
  </si>
  <si>
    <t xml:space="preserve">  - debelina in oprijem prevlek</t>
  </si>
  <si>
    <t xml:space="preserve">b.) betonski elementi  </t>
  </si>
  <si>
    <t xml:space="preserve">  - mehanske in obstojnostne lastnosti (NOZT, OPZT -S..)</t>
  </si>
  <si>
    <t>a.) Kovinski elementi</t>
  </si>
  <si>
    <t xml:space="preserve">  - mehanske lastnosti </t>
  </si>
  <si>
    <t xml:space="preserve">  -  kemijska analiza materiala</t>
  </si>
  <si>
    <t>SIST EN ISO 2409</t>
  </si>
  <si>
    <t>b.) Umetni materiali (poliakril...)</t>
  </si>
  <si>
    <t xml:space="preserve">  - zaščita proti izpadanju (SIST EN 1794-1)</t>
  </si>
  <si>
    <t>SIST EN 1794-1</t>
  </si>
  <si>
    <t>c.) Ostali materiali (les, beton...)</t>
  </si>
  <si>
    <t xml:space="preserve">  - odpornost proti obremenitvi (SIST EN 1794-1)</t>
  </si>
  <si>
    <t>aerodinamični</t>
  </si>
  <si>
    <t>z lastno maso</t>
  </si>
  <si>
    <t>zaradi udarcev kamenja</t>
  </si>
  <si>
    <t>pri pluženju smega</t>
  </si>
  <si>
    <t xml:space="preserve"> - pregled izvedbe ograj za zaščito pred hrupom</t>
  </si>
  <si>
    <t>* ponudnik mora upoštevati povšal 3000 EUR (za potne stroške) + predvideti stroške strokovnjaka za pregled pri proizvajalcu</t>
  </si>
  <si>
    <t xml:space="preserve"> (obračun potnih stroškov po dejanskih stroških predložitev transpotnih in prenočitvenih stroškov)</t>
  </si>
  <si>
    <t>UIC 720, SIST EN 14730-1 in -2 ter TS-Z</t>
  </si>
  <si>
    <t xml:space="preserve">   - kemijska analiza tirnice</t>
  </si>
  <si>
    <t>SIST-TP CEN/TR 10261</t>
  </si>
  <si>
    <t>metalografska analiza</t>
  </si>
  <si>
    <t>SIST EN ISO 6501-1 + met. Analiza</t>
  </si>
  <si>
    <t>SIST EN ISO 6506-1</t>
  </si>
  <si>
    <t>SIST EN ISO 6892-1</t>
  </si>
  <si>
    <t xml:space="preserve">** 1 meritev se izvede na tiru dolžine 1200 m </t>
  </si>
  <si>
    <t xml:space="preserve">   - Upogibni test</t>
  </si>
  <si>
    <t>SIST EN 13230-2, točka 4.6.2</t>
  </si>
  <si>
    <t xml:space="preserve">   - Odpornost na zmrzovanje (NOZT)</t>
  </si>
  <si>
    <t xml:space="preserve">   - sejalna analiza </t>
  </si>
  <si>
    <t>točka 4.3</t>
  </si>
  <si>
    <t>točka 5.2.1</t>
  </si>
  <si>
    <t>točka 7.2</t>
  </si>
  <si>
    <t xml:space="preserve">   - minerološki petrgrafski pregled zrn</t>
  </si>
  <si>
    <t xml:space="preserve">   - vpijanje vode</t>
  </si>
  <si>
    <t xml:space="preserve">  - kristalizacija soli</t>
  </si>
  <si>
    <t xml:space="preserve">  - modul oblike</t>
  </si>
  <si>
    <t xml:space="preserve">  - pregled rešetkastih drogov tipa LS pri proizvajalcu</t>
  </si>
  <si>
    <t xml:space="preserve">   - preiskave vsebnosti Cl ionov po odbitju betona</t>
  </si>
  <si>
    <t xml:space="preserve">   - preiskave vsebnosti Cl ionov brez odbitja betona</t>
  </si>
  <si>
    <t xml:space="preserve">   - preiskave alkalnosti betona-pH</t>
  </si>
  <si>
    <t>Opomba: alkalnosti betona se določi na istih mestih kot se izvede odvzem vzorcev za dol. kloridov</t>
  </si>
  <si>
    <t xml:space="preserve">   -preiskave materialov</t>
  </si>
  <si>
    <t xml:space="preserve">   -kakovost betonske podlage</t>
  </si>
  <si>
    <t xml:space="preserve">   -vremenski pogoji</t>
  </si>
  <si>
    <t xml:space="preserve">   -poraba materialov</t>
  </si>
  <si>
    <t xml:space="preserve">   -debelina nanešenih slojev</t>
  </si>
  <si>
    <t xml:space="preserve">  - odtržna trdnost - pull-off testi</t>
  </si>
  <si>
    <t xml:space="preserve">   -vizualni pregled</t>
  </si>
  <si>
    <t/>
  </si>
  <si>
    <t xml:space="preserve">   - masa</t>
  </si>
  <si>
    <t>m</t>
  </si>
  <si>
    <t xml:space="preserve">   - končna ocena</t>
  </si>
  <si>
    <t xml:space="preserve">   - ocena pripravljene površine</t>
  </si>
  <si>
    <t>3*</t>
  </si>
  <si>
    <t xml:space="preserve">   - vremenski pogoji</t>
  </si>
  <si>
    <t xml:space="preserve">   - debelina nanešenih slojev</t>
  </si>
  <si>
    <t xml:space="preserve">  - tlačna trdnost</t>
  </si>
  <si>
    <t xml:space="preserve">  - zgodnje naraščanje odtržne trdnosti</t>
  </si>
  <si>
    <t>*vizualni ogled in merjenje debeline premaza</t>
  </si>
  <si>
    <t xml:space="preserve">   - kontrola očščenosti materiala (SA,RA)</t>
  </si>
  <si>
    <t xml:space="preserve">   - kontrola nanosov PK zaščite</t>
  </si>
  <si>
    <t xml:space="preserve">   - kontrola materiala</t>
  </si>
  <si>
    <t xml:space="preserve">   - pred cinkanjem</t>
  </si>
  <si>
    <t xml:space="preserve">   - debelina pocinkanja</t>
  </si>
  <si>
    <t xml:space="preserve">   - kontrola očščenosti materiala (SA, RA)</t>
  </si>
  <si>
    <t>Skupaj:</t>
  </si>
  <si>
    <t xml:space="preserve"> Končna ocena kvalitete izvedenih del mora vsebovati oceno vseh izvedenih del na posameznem</t>
  </si>
  <si>
    <t xml:space="preserve"> objektu, deviaciji ali trasi (zemeljskih del, betonov, asfaltov, hidroizolacij, jekel,…)</t>
  </si>
  <si>
    <t xml:space="preserve"> - končno poročilo o kakovosti izvedenih del</t>
  </si>
  <si>
    <t>ur</t>
  </si>
  <si>
    <t>10/polje</t>
  </si>
  <si>
    <t>4/polje</t>
  </si>
  <si>
    <t xml:space="preserve">   - tlačna trdnost stabilizirane zemljine po 7 dneh</t>
  </si>
  <si>
    <t>SIST EN 13286-41??</t>
  </si>
  <si>
    <r>
      <t xml:space="preserve"> m</t>
    </r>
    <r>
      <rPr>
        <vertAlign val="superscript"/>
        <sz val="8"/>
        <rFont val="InterstateCE-Light"/>
        <family val="2"/>
        <charset val="238"/>
      </rPr>
      <t>2</t>
    </r>
  </si>
  <si>
    <t>800**</t>
  </si>
  <si>
    <t>800*</t>
  </si>
  <si>
    <t>4000**</t>
  </si>
  <si>
    <t>1.4.4 Nasipi iz armirane zemljine</t>
  </si>
  <si>
    <r>
      <t xml:space="preserve"> m</t>
    </r>
    <r>
      <rPr>
        <vertAlign val="superscript"/>
        <sz val="8"/>
        <rFont val="InterstateCE-Light"/>
        <family val="2"/>
        <charset val="238"/>
      </rPr>
      <t>3</t>
    </r>
  </si>
  <si>
    <r>
      <t xml:space="preserve">   - dinamični deformacijski modul - E</t>
    </r>
    <r>
      <rPr>
        <vertAlign val="subscript"/>
        <sz val="9"/>
        <rFont val="InterstateCE-Light"/>
        <family val="2"/>
        <charset val="238"/>
      </rPr>
      <t>vd</t>
    </r>
  </si>
  <si>
    <t xml:space="preserve">   - zrnavost </t>
  </si>
  <si>
    <t xml:space="preserve">   - preskus po Proctorju zemljine</t>
  </si>
  <si>
    <t xml:space="preserve">   - lastnosti bentonitne polsti </t>
  </si>
  <si>
    <t xml:space="preserve">    (natezna in prebodna trdnost, debelina, površinska masa polnila)</t>
  </si>
  <si>
    <t>2.1.1 Preskusi pri vgrajevanju in vgrajene plasti</t>
  </si>
  <si>
    <t xml:space="preserve">   - *kakovost finih delcev (metilen modro)</t>
  </si>
  <si>
    <r>
      <t xml:space="preserve">   - statični deformacijski modul - E</t>
    </r>
    <r>
      <rPr>
        <vertAlign val="subscript"/>
        <sz val="9"/>
        <rFont val="InterstateCE-Light"/>
        <family val="2"/>
        <charset val="238"/>
      </rPr>
      <t>v2</t>
    </r>
  </si>
  <si>
    <t xml:space="preserve"> -</t>
  </si>
  <si>
    <t xml:space="preserve">   - dosežena gostota proiz. zmesi po Proctorju</t>
  </si>
  <si>
    <t xml:space="preserve">   - tlačna trdnost (3 preskušanci)</t>
  </si>
  <si>
    <t>SIST EN 13286-41</t>
  </si>
  <si>
    <t xml:space="preserve">   - odpornost proti zmrzovanju</t>
  </si>
  <si>
    <t>2.2.2 Hidravlično vezivo</t>
  </si>
  <si>
    <t xml:space="preserve">   - delež</t>
  </si>
  <si>
    <t>2.2.3 Proizvedena mešanica</t>
  </si>
  <si>
    <t xml:space="preserve">   - zrnavost proizvedene zmesi</t>
  </si>
  <si>
    <t xml:space="preserve">   - odpornost proti zmrzovanju po potrebi</t>
  </si>
  <si>
    <t>2.2.4 Vgrajena plast mešanice</t>
  </si>
  <si>
    <t xml:space="preserve">   - vlažnost in gostota</t>
  </si>
  <si>
    <t>izjava o skladnosti</t>
  </si>
  <si>
    <t>1 / šaržo</t>
  </si>
  <si>
    <t>a) odbojniki, stebrički, distančniki</t>
  </si>
  <si>
    <t xml:space="preserve">     kemijska analiza (vsebnost C, Mn, Si, P, S,)</t>
  </si>
  <si>
    <t>b) vijačni material</t>
  </si>
  <si>
    <t>SIST EN ISO 898-1</t>
  </si>
  <si>
    <t xml:space="preserve">     izgled, trdota, debelina pocinkanja, poroznost</t>
  </si>
  <si>
    <t>c) pregled montirane varnostne ograje</t>
  </si>
  <si>
    <t>a) stebrički, pletivo</t>
  </si>
  <si>
    <t>za vsakih</t>
  </si>
  <si>
    <t xml:space="preserve">     kemijska analiza (vsebnost C, Mn, Si, P, S),</t>
  </si>
  <si>
    <t>in najmanj</t>
  </si>
  <si>
    <t>1x na objekt</t>
  </si>
  <si>
    <t>b)  pregled montirane zaščitne ograje</t>
  </si>
  <si>
    <t xml:space="preserve">1 x za  </t>
  </si>
  <si>
    <t xml:space="preserve">     izgled</t>
  </si>
  <si>
    <t>odsek AC</t>
  </si>
  <si>
    <t>a) izlivniki, hidromontažni sistemi iz cevi in fitingov iz duktilne- nodularne litine</t>
  </si>
  <si>
    <t xml:space="preserve">SIST EN 6506-1 </t>
  </si>
  <si>
    <t xml:space="preserve">     kemijska analiza (vsebnost C, Mn, Si, P, S)</t>
  </si>
  <si>
    <t>1 / objekt</t>
  </si>
  <si>
    <t xml:space="preserve">     antikorozijska zaščita</t>
  </si>
  <si>
    <t>b) spojnice iz nerjavnega jekla</t>
  </si>
  <si>
    <t>ali</t>
  </si>
  <si>
    <t xml:space="preserve">     kemijska analiza (vsebnost C, Cr, Ni, Ti),</t>
  </si>
  <si>
    <t>( večji</t>
  </si>
  <si>
    <t xml:space="preserve">     antikorozijske zaščite</t>
  </si>
  <si>
    <t>objekt )</t>
  </si>
  <si>
    <t>c)  obešala cevovodov (vsebnost C, Cr, Ni, Ti),</t>
  </si>
  <si>
    <t>d)  pregled protikorozijske zaščite na objektu</t>
  </si>
  <si>
    <t>SIST EN ISO 2178</t>
  </si>
  <si>
    <t>a)hidromontažni sistemi iz cevi in fitingov iz litega železa</t>
  </si>
  <si>
    <r>
      <t xml:space="preserve"> -meh.lastn. (trdota in metalogr.,R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</si>
  <si>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m</t>
    </r>
    <r>
      <rPr>
        <vertAlign val="superscript"/>
        <sz val="9"/>
        <rFont val="InterstateCE-Light"/>
        <family val="2"/>
        <charset val="238"/>
      </rPr>
      <t>1</t>
    </r>
  </si>
  <si>
    <t xml:space="preserve"> -dimenzijska kontrola</t>
  </si>
  <si>
    <t xml:space="preserve"> - protikorozijska zaščita</t>
  </si>
  <si>
    <t xml:space="preserve"> - kemijska analiza (vsebnost C, Cr, Ni, Ti),</t>
  </si>
  <si>
    <t>c) obešala cevovodov</t>
  </si>
  <si>
    <t xml:space="preserve"> - kemijska analiza obešal (vsebnost C, Cr, Ni, Ti),</t>
  </si>
  <si>
    <t>d) Pregled sistema odvodnjavanja po montaži</t>
  </si>
  <si>
    <t xml:space="preserve"> - pregled  izvedbe protikorozijske zaščite na objektu</t>
  </si>
  <si>
    <t>11 OPREMA</t>
  </si>
  <si>
    <t>11.4 Kovinske konstrukcije (jeklene konstrukcije, portali, prometni znaki, javna razsvetljava)</t>
  </si>
  <si>
    <t>11.4.4 Drugo (javna razsvetljava po SIST EN 40-5, ostali prometni znaki po SIST EN 12899-2,3 )</t>
  </si>
  <si>
    <t>11.5 Ograje za zaščito pred hrupom v skladu s SIST EN 14388</t>
  </si>
  <si>
    <t xml:space="preserve">11.5.1.1 Temelji, grede, stebri, pritrditveni material </t>
  </si>
  <si>
    <t>11.5.1.2 Elementi za zaščito pred hrupom</t>
  </si>
  <si>
    <t>11.5.2 Poročila o kakovosti izvedenih del</t>
  </si>
  <si>
    <t>12  ZGORNJI USTROJ ŽELEZNIŠKIH PROG</t>
  </si>
  <si>
    <t>12.4.1   Pregled betonskih pragov (SIST EN 13230-2, točka 4.6.2)</t>
  </si>
  <si>
    <t>12.5   Pregled kamnite grede (SIST EN 13450)</t>
  </si>
  <si>
    <t>14  Vozno omrežje</t>
  </si>
  <si>
    <t>15 SANACIJSKA DELA</t>
  </si>
  <si>
    <t>15.01 Preiskave na betonu</t>
  </si>
  <si>
    <t>15.04 Preiskave na materialih za reprofilacijo in na njeni izvedbi</t>
  </si>
  <si>
    <t>16 KONČNA POROČILA Z OCENO IZVEDENIH DEL</t>
  </si>
  <si>
    <t>16.01 Trasa</t>
  </si>
  <si>
    <t>16.02 Objekti</t>
  </si>
  <si>
    <t>17 Koordinacije, sodelovanje s strokovno službo naročnika in inženirja,</t>
  </si>
  <si>
    <t xml:space="preserve"> -pregled dilatacij na objektu (Flexjiint EP)</t>
  </si>
  <si>
    <t>SKUPAJ</t>
  </si>
  <si>
    <t xml:space="preserve">   - kakovostni in količinski pregled tirnice pri proizvajalcu </t>
  </si>
  <si>
    <t xml:space="preserve">   - kakovostni in količinski pregled betonskih pragov pri proizvajalcu</t>
  </si>
  <si>
    <t xml:space="preserve">   - kakovostni in količinski pregled pritrdilnega materialaj pri proizvajalcu (komplet elastični pritrdilni sistem kot npr. pandrol ali SKL)</t>
  </si>
  <si>
    <t xml:space="preserve">  -  mikrostruktura tirnice</t>
  </si>
  <si>
    <t xml:space="preserve">  -  razogličenje tirnice</t>
  </si>
  <si>
    <t xml:space="preserve">  -  trdota v tirnici</t>
  </si>
  <si>
    <t xml:space="preserve">  - natezna trdnost tirnice</t>
  </si>
  <si>
    <t xml:space="preserve">   - meritve gostote zaščitne plasti s sondo</t>
  </si>
  <si>
    <t xml:space="preserve">      s sondo (AC surf; SMA)</t>
  </si>
  <si>
    <t xml:space="preserve"> - meritve hrupa (izolirnost in refleksija)</t>
  </si>
  <si>
    <t>SIST EN 1793-6 in -5</t>
  </si>
  <si>
    <t xml:space="preserve"> -pregled izvedenih del</t>
  </si>
  <si>
    <t>1.5  Kamnita posteljica - PO (TSC 06.100)</t>
  </si>
  <si>
    <t xml:space="preserve">   - oblika zrn (delež drobljenih zrn za prod)</t>
  </si>
  <si>
    <t xml:space="preserve">   - zrnavost zmesi zrn (deponija)</t>
  </si>
  <si>
    <r>
      <t xml:space="preserve">   - zrnavost zmesi zrn </t>
    </r>
    <r>
      <rPr>
        <sz val="9"/>
        <rFont val="InterstateCE-Light"/>
        <charset val="238"/>
      </rPr>
      <t>(po vgradnji)*</t>
    </r>
  </si>
  <si>
    <r>
      <t>m</t>
    </r>
    <r>
      <rPr>
        <vertAlign val="superscript"/>
        <sz val="8"/>
        <rFont val="InterstateCE-Light"/>
        <family val="2"/>
        <charset val="238"/>
      </rPr>
      <t>2</t>
    </r>
  </si>
  <si>
    <t xml:space="preserve">   - kakovost finih delcev (ekvivalent peska)</t>
  </si>
  <si>
    <r>
      <t>m</t>
    </r>
    <r>
      <rPr>
        <vertAlign val="superscript"/>
        <sz val="8"/>
        <rFont val="InterstateCE-Light"/>
        <family val="2"/>
        <charset val="238"/>
      </rPr>
      <t xml:space="preserve">3 </t>
    </r>
  </si>
  <si>
    <t xml:space="preserve">   - oblika grobih zrn (delež drobljenih zrn za prod)</t>
  </si>
  <si>
    <r>
      <t xml:space="preserve">2.2  Vezane spodnje nosilne plasti s hidravličnimi vezivi </t>
    </r>
    <r>
      <rPr>
        <sz val="10"/>
        <rFont val="InterstateCE-Light"/>
        <family val="2"/>
        <charset val="238"/>
      </rPr>
      <t>(TSC 06.320)</t>
    </r>
  </si>
  <si>
    <r>
      <t xml:space="preserve">   - gostota proiz. zmesi (ena točka po MPP pri w</t>
    </r>
    <r>
      <rPr>
        <vertAlign val="subscript"/>
        <sz val="9"/>
        <rFont val="InterstateCE-Light"/>
        <charset val="238"/>
      </rPr>
      <t>0)</t>
    </r>
  </si>
  <si>
    <r>
      <t>SIST EN 12607-1/</t>
    </r>
    <r>
      <rPr>
        <sz val="8"/>
        <rFont val="InterstateCE-Light"/>
        <charset val="238"/>
      </rPr>
      <t>-3</t>
    </r>
  </si>
  <si>
    <r>
      <t xml:space="preserve">     izgled, mehanske lastnosti (R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e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</si>
  <si>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m</t>
    </r>
    <r>
      <rPr>
        <vertAlign val="superscript"/>
        <sz val="8"/>
        <rFont val="InterstateCE-Light"/>
        <family val="2"/>
        <charset val="238"/>
      </rPr>
      <t>1</t>
    </r>
  </si>
  <si>
    <r>
      <t xml:space="preserve">     izgled, mehanske lastnosti (R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</si>
  <si>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    meh.lastn. (trdota in metalogr.,R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, A</t>
    </r>
    <r>
      <rPr>
        <vertAlign val="subscript"/>
        <sz val="9"/>
        <rFont val="InterstateCE-Light"/>
        <family val="2"/>
        <charset val="238"/>
      </rPr>
      <t>5</t>
    </r>
    <r>
      <rPr>
        <sz val="9"/>
        <rFont val="InterstateCE-Light"/>
        <family val="2"/>
        <charset val="238"/>
      </rPr>
      <t>)</t>
    </r>
  </si>
  <si>
    <r>
      <t xml:space="preserve">     mehanske lastnosti (R</t>
    </r>
    <r>
      <rPr>
        <vertAlign val="subscript"/>
        <sz val="9"/>
        <rFont val="InterstateCE-Light"/>
        <family val="2"/>
        <charset val="238"/>
      </rPr>
      <t>m</t>
    </r>
    <r>
      <rPr>
        <sz val="9"/>
        <rFont val="InterstateCE-Light"/>
        <family val="2"/>
        <charset val="238"/>
      </rPr>
      <t>, R</t>
    </r>
    <r>
      <rPr>
        <vertAlign val="subscript"/>
        <sz val="9"/>
        <rFont val="InterstateCE-Light"/>
        <family val="2"/>
        <charset val="238"/>
      </rPr>
      <t>p0.2</t>
    </r>
    <r>
      <rPr>
        <sz val="9"/>
        <rFont val="InterstateCE-Light"/>
        <family val="2"/>
        <charset val="238"/>
      </rPr>
      <t>)</t>
    </r>
  </si>
  <si>
    <t>2.2.1 Predhodne preiskave</t>
  </si>
  <si>
    <t>Cena</t>
  </si>
  <si>
    <t>skupaj</t>
  </si>
  <si>
    <t>xxxxxx</t>
  </si>
  <si>
    <t>XXXXXX</t>
  </si>
  <si>
    <t xml:space="preserve"> -pregled izvedene PKZ obstoječih ležišč</t>
  </si>
  <si>
    <t xml:space="preserve">   - kakovostni in količinski pregled lesenih pragov pri proizvajalcu</t>
  </si>
  <si>
    <t xml:space="preserve">   - betonski peronski elementi</t>
  </si>
  <si>
    <t xml:space="preserve">15.05 Protikorozijska zaščita armature </t>
  </si>
  <si>
    <t>16.03 PHO</t>
  </si>
  <si>
    <t xml:space="preserve">  - mehanske in obstojnostne lastnosti, piloti za temelje PHO</t>
  </si>
  <si>
    <t>12.2   Pregled kretnic in tirnih križišč</t>
  </si>
  <si>
    <t xml:space="preserve">   - Ultrazvočni pregled zvarov kretnic in tirnih križišč</t>
  </si>
  <si>
    <t>12.4.2   Pregled lesenih pragov</t>
  </si>
  <si>
    <t xml:space="preserve">   - vizualna ocena karakteristik, kontrola globine</t>
  </si>
  <si>
    <t>penetracije, kontrola navzema-po dokumentacije dobavitelja</t>
  </si>
  <si>
    <t>17 KOORDINACIJE, SODELOVANJE Z NADZOROM,…</t>
  </si>
  <si>
    <t xml:space="preserve"> - Koordinacije, vrednotenje preiskav in končnih ocen notranje kontrole kvalitete, izvedba dodatnih preiskav (vrednoteno v urah)</t>
  </si>
  <si>
    <t xml:space="preserve">   - Kontrola pri vgrajevanju (za vsa področja: tč.1-tč.11)</t>
  </si>
  <si>
    <r>
      <t xml:space="preserve"> - Sodelovanje z nadzorom</t>
    </r>
    <r>
      <rPr>
        <sz val="9"/>
        <color theme="1"/>
        <rFont val="Calibri"/>
        <family val="2"/>
        <charset val="238"/>
      </rPr>
      <t xml:space="preserve"> (za vsa področja: tč.1-tč.11)</t>
    </r>
  </si>
  <si>
    <t>Eurokod</t>
  </si>
  <si>
    <t>/</t>
  </si>
  <si>
    <t>1 /teden</t>
  </si>
  <si>
    <t>1 obisk /teden</t>
  </si>
  <si>
    <t>7.2 Sestavne komponente prednapetih sider</t>
  </si>
  <si>
    <t>7.2.1 Jeklo za prednapenjanje - pletena pramena (vrvi) s prEN 10138</t>
  </si>
  <si>
    <t xml:space="preserve">   - preiskave po STS žice in vrvi za prednapenjanje konstrukcij (Rm, Rp0,2, Epr1, E, Z.navijalni preskus) </t>
  </si>
  <si>
    <t xml:space="preserve">SIST EN ISO 15630-3 </t>
  </si>
  <si>
    <t>kolut</t>
  </si>
  <si>
    <t>1 / 40t**</t>
  </si>
  <si>
    <t xml:space="preserve">   - relaksacija jekla za prednapenjanje</t>
  </si>
  <si>
    <t xml:space="preserve">SIST EN ISO 15630-3  </t>
  </si>
  <si>
    <t>1 /odsek</t>
  </si>
  <si>
    <t>7.2.2 Sidrne glave v skladu z veljavnim STS</t>
  </si>
  <si>
    <t xml:space="preserve">   - dimenzijska kontrola</t>
  </si>
  <si>
    <t xml:space="preserve">/ </t>
  </si>
  <si>
    <t>0,50%*</t>
  </si>
  <si>
    <t xml:space="preserve">   - Rm ali trdota, kemijska analiza, metalografija</t>
  </si>
  <si>
    <t>7.2.3 Sidrne plošče v skladu z veljavnim STS</t>
  </si>
  <si>
    <t>0,25%*</t>
  </si>
  <si>
    <t>7.2.4 Zagozde v skladu z veljavnim STS</t>
  </si>
  <si>
    <t xml:space="preserve">   - kakovost robov in površine</t>
  </si>
  <si>
    <t xml:space="preserve">SIST EN 10277-2 </t>
  </si>
  <si>
    <t xml:space="preserve">   - Rm, Re, Rp0,2 ali trdota, kem.anal., metalografija, cementirana plast</t>
  </si>
  <si>
    <t xml:space="preserve">     </t>
  </si>
  <si>
    <t>* 1 x na odsek oz. vsaka šarža</t>
  </si>
  <si>
    <t>7.2.5 Protikorozijsko sredstvo (mast, vazelin) v skladu z veljavnim STS</t>
  </si>
  <si>
    <t xml:space="preserve">   - kapljišče</t>
  </si>
  <si>
    <t>SIST EN ISO  2176</t>
  </si>
  <si>
    <t>šarža sredstva</t>
  </si>
  <si>
    <t>xxxxx</t>
  </si>
  <si>
    <t xml:space="preserve">   - odpornost proti oksidaciji</t>
  </si>
  <si>
    <t>DIN 51808/ASTM D 942.70</t>
  </si>
  <si>
    <t xml:space="preserve">   - izločanje olja pri 40°C</t>
  </si>
  <si>
    <t>DIN 51817</t>
  </si>
  <si>
    <t xml:space="preserve">   - vsebnost kloridov</t>
  </si>
  <si>
    <t>NFM 07-023 (2)</t>
  </si>
  <si>
    <t xml:space="preserve">   - vsebnost nitratov</t>
  </si>
  <si>
    <t xml:space="preserve">   - vsebnost sulfidov</t>
  </si>
  <si>
    <t xml:space="preserve">   - vsebnost sulfatov</t>
  </si>
  <si>
    <t xml:space="preserve">   - korozijska odpornost v slani atmosferi</t>
  </si>
  <si>
    <t>NFX 41-002 (1)</t>
  </si>
  <si>
    <t>7.2.6 Kontrola med izvajanjem injektiranja v skladu s SIST EN 447</t>
  </si>
  <si>
    <t xml:space="preserve"> </t>
  </si>
  <si>
    <t xml:space="preserve">   - preverjanje istovetnosti recepture in vhod. materialov</t>
  </si>
  <si>
    <t>SIST EN 446</t>
  </si>
  <si>
    <t>injek. masa</t>
  </si>
  <si>
    <t xml:space="preserve">   - kontrola pogojev pri injektiranju</t>
  </si>
  <si>
    <t xml:space="preserve">   - preskusi po SIST EN 445:</t>
  </si>
  <si>
    <t xml:space="preserve">        pretočnost</t>
  </si>
  <si>
    <t>SIST EN 445, t.č. 4.3</t>
  </si>
  <si>
    <t xml:space="preserve">        izločanje vode</t>
  </si>
  <si>
    <t>SIST EN 445, t.č. 4.5</t>
  </si>
  <si>
    <t xml:space="preserve">        sprememba prostornine</t>
  </si>
  <si>
    <t xml:space="preserve">        tlačna trdnost</t>
  </si>
  <si>
    <t>SIST EN 445, t.č. 4.6</t>
  </si>
  <si>
    <t>*  kontrola vsakega od navedenih preskusov skladno s podeljenim soglasjem za sidro</t>
  </si>
  <si>
    <t>** 1× na objekt, vendar ne manj kot 1× na mesec/300 sider</t>
  </si>
  <si>
    <t>7.2.7 Kontrola gladkih zaščitnih PE cevi trajnih sider</t>
  </si>
  <si>
    <t xml:space="preserve">   - dimenzija cevi in debelina stene cevi</t>
  </si>
  <si>
    <t xml:space="preserve"> SIST ISO 3126 </t>
  </si>
  <si>
    <t xml:space="preserve">   - gostota </t>
  </si>
  <si>
    <t xml:space="preserve">   - meja plastičnosti </t>
  </si>
  <si>
    <t>SIST EN ISO 527-2</t>
  </si>
  <si>
    <t xml:space="preserve">   - trdota Shore D</t>
  </si>
  <si>
    <t>SIST EN ISO 868</t>
  </si>
  <si>
    <t xml:space="preserve">   - odpornost na hidrostatični pritisk</t>
  </si>
  <si>
    <t xml:space="preserve"> SIST EN 12106</t>
  </si>
  <si>
    <t>* vsaka šarža po načrtu kontrole iz soglasja</t>
  </si>
  <si>
    <t>** 1 x za AC odsek in tip cevi</t>
  </si>
  <si>
    <t>7.2.8 Kontrola rebrastih zaščitnih PE cevi trajnih sider</t>
  </si>
  <si>
    <t xml:space="preserve">SIST ISO 3126 </t>
  </si>
  <si>
    <t xml:space="preserve">   - meja plastičnosti</t>
  </si>
  <si>
    <t>SIST EN 12106</t>
  </si>
  <si>
    <t>** 1 x za  odsek in tip cevi</t>
  </si>
  <si>
    <t>7.3 Preskusi pri vgrajevanju sider</t>
  </si>
  <si>
    <t xml:space="preserve">    - geološka spremljava vrtanja vrtin za testna sidra in sidra, pri katerih se izvede CPN</t>
  </si>
  <si>
    <t>SIST EN 1537, t.č. 8.1</t>
  </si>
  <si>
    <t>vrtina</t>
  </si>
  <si>
    <t>10%</t>
  </si>
  <si>
    <t xml:space="preserve">   - tlačni preskus vodoneprepustnosti </t>
  </si>
  <si>
    <t>SIST EN 1537,t.č. 8.3.2</t>
  </si>
  <si>
    <t>sidrani objekt</t>
  </si>
  <si>
    <t xml:space="preserve">   - kontrola agresivnosti vode</t>
  </si>
  <si>
    <t>SIST EN 1008</t>
  </si>
  <si>
    <t>* preizkus se izvaja le v prepustnih hribinah</t>
  </si>
  <si>
    <t>** kontrola se izvaja na zahtevo Inženirja</t>
  </si>
  <si>
    <t xml:space="preserve">7.4 Preskusi nosilnosti sider </t>
  </si>
  <si>
    <t xml:space="preserve">    - preiskava sidra (PS)</t>
  </si>
  <si>
    <t>SIST EN 1537, Dodatek E</t>
  </si>
  <si>
    <t>sidro objekta (kos)</t>
  </si>
  <si>
    <t>2 %***</t>
  </si>
  <si>
    <t xml:space="preserve">    - celoviti preskus napenjanja (CPN)</t>
  </si>
  <si>
    <t>10 %**</t>
  </si>
  <si>
    <t>min 5 %</t>
  </si>
  <si>
    <t xml:space="preserve">    - enostavni preskus napenjanja (EPN)</t>
  </si>
  <si>
    <t>* naključno izbrana sidra po zahtevi Inženirja</t>
  </si>
  <si>
    <t>** CPN vsaj na 10% sider objekta, vendar ne manj kot na 3 sidrih</t>
  </si>
  <si>
    <t>*** PS na posebej vgrajenih sidrih v deležu 2% sider objekta, vendar ne manj kot 3</t>
  </si>
  <si>
    <t>7.5 Električna upornost trajnih sider</t>
  </si>
  <si>
    <t xml:space="preserve">   - izolacijska upornost RI  </t>
  </si>
  <si>
    <t>SIST EN 1537, Dodatek A</t>
  </si>
  <si>
    <t>sidro objekta</t>
  </si>
  <si>
    <t>vsako*</t>
  </si>
  <si>
    <t>20 %</t>
  </si>
  <si>
    <t xml:space="preserve">   - ozemljitvena upornost RII</t>
  </si>
  <si>
    <t>* število meritev skladno z izdanim tehničnim soglasjem za sidro</t>
  </si>
  <si>
    <t>** obvezna meritev za vsa sidra, kjer je izolacijska upornost manjša od 0,1M Ohm</t>
  </si>
  <si>
    <t>7.6 Kontrola izvedbe protikorozijske zaščite vidnih delov vgrajene glave sidra</t>
  </si>
  <si>
    <t xml:space="preserve">   - natezni preskus palice</t>
  </si>
  <si>
    <t xml:space="preserve">SIST EN 10002-1 </t>
  </si>
  <si>
    <t xml:space="preserve">   - natezni preskus celega sidra</t>
  </si>
  <si>
    <t>SIST EN 14490, Dodatek A.5</t>
  </si>
  <si>
    <t xml:space="preserve">   - palica (kemična analiza) - spektrometrična metoda</t>
  </si>
  <si>
    <t xml:space="preserve">   - plošča (kemična analiza in trdota)</t>
  </si>
  <si>
    <t xml:space="preserve">   - spojnica (kemična analiza in trdota)</t>
  </si>
  <si>
    <t xml:space="preserve">SIST EN ISO 6506-1 </t>
  </si>
  <si>
    <t xml:space="preserve">   - matica (kemična analiza in trdota)</t>
  </si>
  <si>
    <t xml:space="preserve">   - vrtalna krona (kemična analiza in trdota)</t>
  </si>
  <si>
    <t xml:space="preserve"> SIST EN 446</t>
  </si>
  <si>
    <t>injek.masa</t>
  </si>
  <si>
    <t xml:space="preserve">   - preskusi po:</t>
  </si>
  <si>
    <t>** 1× na objekt, vendar ne manj kot 1× na 300 sider</t>
  </si>
  <si>
    <t xml:space="preserve">   - projektno raziskovalni preskus</t>
  </si>
  <si>
    <t>SIST EN 14490, t.č. A.5</t>
  </si>
  <si>
    <t>sidro</t>
  </si>
  <si>
    <t xml:space="preserve">   - ustreznostni preskus</t>
  </si>
  <si>
    <t>min 3 **</t>
  </si>
  <si>
    <t xml:space="preserve">   - odobritveni preskus</t>
  </si>
  <si>
    <t>min 2,5 %*</t>
  </si>
  <si>
    <t>min 0.3 %*</t>
  </si>
  <si>
    <t>*… ne manj kot 3 preskuse</t>
  </si>
  <si>
    <t>**… najmanj 6 preskusnih sider oz. 2 sidri na vrsto zemljine/hribine</t>
  </si>
  <si>
    <t>***…po zahtevi projektanta</t>
  </si>
  <si>
    <t>7.8.2 Sestavne komponente pasivnih sider</t>
  </si>
  <si>
    <t xml:space="preserve">7.8.2.1 Jekleni sestavni deli, preskusi po STS, SIST EN 14490 </t>
  </si>
  <si>
    <t>7.8.2.2 Kontrola med izvajanjem injektiranja (SIST EN 12715)</t>
  </si>
  <si>
    <t>7.8.3 Izvlečni preskusi pasivnih sider, po STS, SIST EN 14490</t>
  </si>
  <si>
    <t xml:space="preserve">8   JEKLA ZA ARMIRANJE, PREDNAPENJANJE IN KONSTRUKCIJE </t>
  </si>
  <si>
    <t xml:space="preserve">8.1 Jekla za armiranje </t>
  </si>
  <si>
    <t>8.1.2 Varjene palice</t>
  </si>
  <si>
    <t>8.1.3 Armaturne mreže v skladu s standardom SIST EN 1992-1-1 ter STS</t>
  </si>
  <si>
    <t>9 OPREMA OBJEKTOV</t>
  </si>
  <si>
    <t>9.1 Varnostne ograje skladno s SIST EN 1317-1,-2,-5</t>
  </si>
  <si>
    <t>9.2 Mostne ograje</t>
  </si>
  <si>
    <t>9.3 Zaščitne ograje</t>
  </si>
  <si>
    <t>9.4 Sistemi za odvodnjavanje</t>
  </si>
  <si>
    <t>9.5. Sistemi za odvodnjavanje iz litega železa</t>
  </si>
  <si>
    <t>10 PREDFABRICIRANI PROIZVODI IN PROIZVODI ZA ODVODNJAVANJE</t>
  </si>
  <si>
    <t>10.1 Ugotavljanje lastnostih proizvodov in polproizvodov</t>
  </si>
  <si>
    <t>10.1.1 Preskušanje tesnosti kanalizac.vodov</t>
  </si>
  <si>
    <t>10.1.2 Kontrolne meritve dimenzij proizvodov za odvodnjavanje</t>
  </si>
  <si>
    <t>10 PROIZVODI ZA ODVODNJAVANJE</t>
  </si>
  <si>
    <t>7 PREDNAPETA GEOTEHNIČNA SIDRA - TRAJNA (rezervna sidrišča)</t>
  </si>
  <si>
    <t>** 2x mesečno</t>
  </si>
  <si>
    <t>* 1x dnevno, najmanj 3 preiskušanci za vsako partijo betona, oz. po   posebnem določilu za vsak segment, kampado ali odsek konstr.elem.</t>
  </si>
  <si>
    <t>** najmanj 3 preiskava za betone, ki se vgrajujejo v objekte istega Izvajalca na določenem odseku in se dobavljajo iz iste betonarne</t>
  </si>
  <si>
    <t>*** najmanj 1 x objekt, za betone, ki se vgrajujejo v objekte istega izvajalca  na določenem odseku in se dobavljajo iz iste betonarne</t>
  </si>
  <si>
    <t>22 % DDV</t>
  </si>
  <si>
    <t>SKUPAJ z DDV</t>
  </si>
  <si>
    <t>DRSI</t>
  </si>
  <si>
    <t xml:space="preserve">   - gostota in vlažnost z izotop. sondo </t>
  </si>
  <si>
    <t>1/objekt</t>
  </si>
  <si>
    <t>20*</t>
  </si>
  <si>
    <t>7.8 PASIVNA SIDRA - SN sidra, IBO sidra</t>
  </si>
  <si>
    <t>8.1.1 Armaturnja jekla v skladu s standardom SIST EN 1992-1-1 ter STS, ETA ali CUAP (rebrasta armatura)</t>
  </si>
  <si>
    <t xml:space="preserve">   - kontrolne meritve dimenzij drenažnih cevi</t>
  </si>
  <si>
    <t>1 x objekt*</t>
  </si>
  <si>
    <t>c.) kontrola protikorozijske zaščite</t>
  </si>
  <si>
    <t>d.) strokovna ocena izvedbe konstukcije</t>
  </si>
  <si>
    <t xml:space="preserve">  - obstojnost na zmrzovanje tajanje</t>
  </si>
  <si>
    <r>
      <t>15.02 Površinska obdelava betonov (trajnoelastični premazi, hidrofobni premazi</t>
    </r>
    <r>
      <rPr>
        <b/>
        <sz val="9"/>
        <rFont val="Calibri"/>
        <family val="2"/>
        <charset val="238"/>
      </rPr>
      <t>)</t>
    </r>
  </si>
  <si>
    <t xml:space="preserve">15.06 Protikorozijska zaščita kovinskih elementov </t>
  </si>
  <si>
    <t xml:space="preserve">   - natezni preskus armaturne geomreže</t>
  </si>
  <si>
    <t>SIST EN ISO 10319</t>
  </si>
  <si>
    <t>15.07 Ojačitev nosilnih AB elementov</t>
  </si>
  <si>
    <t xml:space="preserve"> - pregled tehnične dokumentacije za karbonske lamele</t>
  </si>
  <si>
    <t>Odvzem jeder obeh asfaltnih plasti na istem prehodu je na enem mestu, zato se vrtanje obračuna le enkrat.</t>
  </si>
  <si>
    <t xml:space="preserve">   - pregled izvedbe in meritve ravnosti zaščitnih plošč (sistem</t>
  </si>
  <si>
    <t xml:space="preserve">                                                                             Servidek/Servipak)</t>
  </si>
  <si>
    <t xml:space="preserve">   - bit. hidroiz.trak za horizont.hidroiz. (odtržna trdn.*)</t>
  </si>
  <si>
    <t xml:space="preserve">   - bit. hidroiz.trak - pregled izvedene horizontalne HI s potrkavanjem</t>
  </si>
  <si>
    <t>SIST EN 15048-1</t>
  </si>
  <si>
    <t>b.) kontrola protikorozijske zaščite vijačne zveze</t>
  </si>
  <si>
    <t>a.) natezni preskus vijačne zveze</t>
  </si>
  <si>
    <t>1×tip droga</t>
  </si>
  <si>
    <t>1× tip v. z.</t>
  </si>
  <si>
    <t>polje</t>
  </si>
  <si>
    <t xml:space="preserve">9.7  Ležišča </t>
  </si>
  <si>
    <t>9.6 Sistemi za odvodnjavanje iz armiranega poliestra</t>
  </si>
  <si>
    <t>9.7.1  Pregled ležišč</t>
  </si>
  <si>
    <t xml:space="preserve">9.8  Dilatacije </t>
  </si>
  <si>
    <t xml:space="preserve">9.8.1  Pregled dilatacij </t>
  </si>
  <si>
    <t>9.9  Obremenilna preiskušnja - za premostitvene objekte z razponom večjim od 15 m (naroči izvajalec)</t>
  </si>
  <si>
    <t>9.10 Ničelni pregledi  objektov - za novogradnje</t>
  </si>
  <si>
    <t xml:space="preserve">   - terenska kontrola lastnostih izvedbe s podeljenim soglasjem (STS) in elaboratom sidra (TE)</t>
  </si>
  <si>
    <t>** Piloti -zabite jeklene cevi za PHO</t>
  </si>
  <si>
    <r>
      <t xml:space="preserve">SIST 1026, </t>
    </r>
    <r>
      <rPr>
        <sz val="8"/>
        <rFont val="Calibri"/>
        <family val="2"/>
        <charset val="238"/>
        <scheme val="minor"/>
      </rPr>
      <t>dod. ND,NE</t>
    </r>
  </si>
  <si>
    <t>SIST 1026, dod. ND</t>
  </si>
  <si>
    <t xml:space="preserve">  - mehanske in obstojnostne lastnosti, plitko temeljenje za PHO</t>
  </si>
  <si>
    <t>6.2.6.3 Temelji PHO</t>
  </si>
  <si>
    <t>1×šaržo</t>
  </si>
  <si>
    <t>1/trasa</t>
  </si>
  <si>
    <t>11.5.1 Preskusi materialov ograj za zaščito pred hrupom
              APO-01, APO-02, APO-04, APO-05, APO-06, APO-07, APO-08, APO-09, APO-10, APO-11, APO-12 in APO-13 v skupni dolžini 5651 m
              PHO-Izv1, PHO-Izv2, PHO-Izv3, PHO-Bo1, PHO-Bo2, PHO-Bo3, PHO-Bo4, PHO-Bo5, PHO-Bo6, PHO-Bo7, PHO-Bo8 in PHO-Bo9 v skupni dolžini 4711 m</t>
  </si>
  <si>
    <t>3.2 Bituminizirane zmesi za zgornje asfaltne nosilne plasti (AC base)</t>
  </si>
  <si>
    <t>3.2.4 Vgrajena bituminizirana zmes</t>
  </si>
  <si>
    <t>3.5.1 Bitumenski beton (AC surf)</t>
  </si>
  <si>
    <t>3.5.1.4 Vgrajena bituminizirana zmes</t>
  </si>
  <si>
    <t>objekti</t>
  </si>
  <si>
    <t xml:space="preserve">   - betonski robniki</t>
  </si>
  <si>
    <t xml:space="preserve">   - betonski tlakovci</t>
  </si>
  <si>
    <t xml:space="preserve">   - kakovostni in količinski pregled  materiala za kamnito gredo pri proizvajalcu</t>
  </si>
  <si>
    <t>SIST EN 1340</t>
  </si>
  <si>
    <t>SIST EN 1338</t>
  </si>
  <si>
    <t xml:space="preserve">11.4.3 Vijačne zveze sidro - matica  </t>
  </si>
  <si>
    <t xml:space="preserve">   - betonska kanalete za odvodnjavanje</t>
  </si>
  <si>
    <t>SIST EN 1433</t>
  </si>
  <si>
    <t>1.4.3.1 Za objekti in PHO</t>
  </si>
  <si>
    <t xml:space="preserve"> - kovinske: lamelne ali glavniki po TL/TP- FÜ / ETA/ TSC 07.107</t>
  </si>
  <si>
    <t>1 /plast**</t>
  </si>
  <si>
    <t xml:space="preserve">   - prostorninska masa</t>
  </si>
  <si>
    <t xml:space="preserve">     - idenfifikacija barve (IR spekter)</t>
  </si>
  <si>
    <t xml:space="preserve">     - debelina nanosa (analiza etalona)</t>
  </si>
  <si>
    <t>TSC 02.410</t>
  </si>
  <si>
    <t xml:space="preserve">     - dnevna vidnost</t>
  </si>
  <si>
    <t>SIST EN 1436</t>
  </si>
  <si>
    <t xml:space="preserve">     - nočna vidnost v suhih pogojih</t>
  </si>
  <si>
    <t xml:space="preserve">     - drsnost</t>
  </si>
  <si>
    <t>1.1 OPREMA CEST</t>
  </si>
  <si>
    <t>11.1 Preskus skladnosti izvedbe talnih označb</t>
  </si>
  <si>
    <t>11.1.1 Tankoslojne talne označbe</t>
  </si>
  <si>
    <t>1,00*</t>
  </si>
  <si>
    <t xml:space="preserve">   - horizontalni pomik pilotov za PHO**</t>
  </si>
  <si>
    <t>* pri premostitvenih objektih se pregleda 100 %, pri podpornih zidovih 50 % in pri PHO  25 % pilotov</t>
  </si>
  <si>
    <t>pilot-zabita cev</t>
  </si>
  <si>
    <t>15.03 Injektiranje votlin z maso</t>
  </si>
  <si>
    <t>10.770 m2 ločilni, 4.833 m2 drenažni</t>
  </si>
  <si>
    <t>drogovi JR</t>
  </si>
  <si>
    <t>AC 11 surf B50/70 A3</t>
  </si>
  <si>
    <r>
      <t xml:space="preserve"> m</t>
    </r>
    <r>
      <rPr>
        <vertAlign val="superscript"/>
        <sz val="9"/>
        <rFont val="Calibri"/>
        <family val="2"/>
        <charset val="238"/>
      </rPr>
      <t>1</t>
    </r>
  </si>
  <si>
    <t xml:space="preserve">   - kakovostni in količinski pregled kretnic in tirnih križišč pri proizvajalcu</t>
  </si>
  <si>
    <t xml:space="preserve">   - kakovostni in količinski pregled naprav proti vzdolžnemu in prečnemu pomiku tira pri proizvajalcu</t>
  </si>
  <si>
    <t>12.1.a   Neprekinjeno zavarjeni tir (UIC 720, SIST EN 14730-1 in -2)</t>
  </si>
  <si>
    <t>11.4.2 Drogovi VM (M110, M110VP, M135, M135VP, M160, M160VP)</t>
  </si>
  <si>
    <t>20 dvojnih sider in 8 enojnih sider</t>
  </si>
  <si>
    <t>88 drogov vozne mreže in 14 nosilni drogovov portalnih gred</t>
  </si>
  <si>
    <t>11.4.1 Jeklene konstrukcije po SIST EN 1090 (nadhod, nadstrešnica, dva portala)</t>
  </si>
  <si>
    <t xml:space="preserve"> - nadhod</t>
  </si>
  <si>
    <t xml:space="preserve"> - nadstrešnica</t>
  </si>
  <si>
    <t xml:space="preserve">   - ultrazvočni pregled zvarov na tiru</t>
  </si>
  <si>
    <t>brez temeljev drogov vozne mreže</t>
  </si>
  <si>
    <t>pregledajo se vse ograje</t>
  </si>
  <si>
    <t>1x za vsakega proizvajalca</t>
  </si>
  <si>
    <t>nadhod</t>
  </si>
  <si>
    <t xml:space="preserve">   - betonska kabelska korita</t>
  </si>
  <si>
    <t>6 sprostilnih zvarov, 2 zvara na ostricah, 2 na začetku kretniškega srca</t>
  </si>
  <si>
    <t>12.3   Pregled pri proizvajalcu alumotermitskih porcij</t>
  </si>
  <si>
    <t xml:space="preserve">   - Trganje zvara, struktura porcije, kvaliteta opravljenega zvara</t>
  </si>
  <si>
    <t>število zvarov na tirnicah in kretnicah</t>
  </si>
  <si>
    <t>Izvajanje zunanje kontrole kakovosti pri umestitvi nadhoda na železniški postaji Zagorje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</si>
</sst>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0\ _€"/>
    <numFmt numFmtId="166" formatCode="0.000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InterstateCE-Light"/>
      <charset val="238"/>
    </font>
    <font>
      <sz val="8"/>
      <name val="InterstateCE-Light"/>
      <charset val="238"/>
    </font>
    <font>
      <sz val="9"/>
      <name val="InterstateCE-Light"/>
      <family val="2"/>
      <charset val="238"/>
    </font>
    <font>
      <sz val="10"/>
      <name val="InterstateCE-Light"/>
      <family val="2"/>
      <charset val="238"/>
    </font>
    <font>
      <sz val="8"/>
      <name val="InterstateCE-Light"/>
      <family val="2"/>
      <charset val="238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</font>
    <font>
      <b/>
      <sz val="9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b/>
      <strike/>
      <sz val="9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b/>
      <sz val="8"/>
      <name val="InterstateCE-Light"/>
      <family val="2"/>
      <charset val="238"/>
    </font>
    <font>
      <vertAlign val="superscript"/>
      <sz val="8"/>
      <name val="InterstateCE-Light"/>
      <family val="2"/>
      <charset val="238"/>
    </font>
    <font>
      <sz val="11"/>
      <color rgb="FFFF0000"/>
      <name val="InterstateCE-Light"/>
      <family val="2"/>
      <charset val="238"/>
    </font>
    <font>
      <b/>
      <sz val="10"/>
      <name val="InterstateCE-Light"/>
      <family val="2"/>
      <charset val="238"/>
    </font>
    <font>
      <sz val="8"/>
      <color indexed="10"/>
      <name val="InterstateCE-Light"/>
      <family val="2"/>
      <charset val="238"/>
    </font>
    <font>
      <vertAlign val="subscript"/>
      <sz val="9"/>
      <name val="InterstateCE-Light"/>
      <family val="2"/>
      <charset val="238"/>
    </font>
    <font>
      <sz val="11"/>
      <name val="InterstateCE-Light"/>
      <family val="2"/>
      <charset val="238"/>
    </font>
    <font>
      <sz val="11"/>
      <color rgb="FFFF0000"/>
      <name val="Calibri"/>
      <family val="2"/>
      <scheme val="minor"/>
    </font>
    <font>
      <sz val="9"/>
      <name val="Arial CE"/>
      <family val="2"/>
      <charset val="238"/>
    </font>
    <font>
      <vertAlign val="superscript"/>
      <sz val="9"/>
      <name val="InterstateCE-Light"/>
      <family val="2"/>
      <charset val="238"/>
    </font>
    <font>
      <b/>
      <sz val="9"/>
      <name val="InterstateCE-Light"/>
      <family val="2"/>
      <charset val="238"/>
    </font>
    <font>
      <sz val="9"/>
      <name val="InterstateCE-Light"/>
      <charset val="238"/>
    </font>
    <font>
      <vertAlign val="subscript"/>
      <sz val="9"/>
      <name val="InterstateCE-Light"/>
      <charset val="238"/>
    </font>
    <font>
      <sz val="11"/>
      <name val="Calibri"/>
      <family val="2"/>
      <scheme val="minor"/>
    </font>
    <font>
      <b/>
      <sz val="12"/>
      <name val="InterstateCE-Light"/>
      <charset val="238"/>
    </font>
    <font>
      <b/>
      <sz val="9"/>
      <color rgb="FFFF0000"/>
      <name val="Calibri"/>
      <family val="2"/>
      <charset val="238"/>
      <scheme val="minor"/>
    </font>
    <font>
      <sz val="10"/>
      <color theme="1"/>
      <name val="InterstateCE-Light"/>
      <charset val="238"/>
    </font>
    <font>
      <sz val="9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InterstateCE-Light"/>
      <family val="2"/>
      <charset val="238"/>
    </font>
    <font>
      <b/>
      <sz val="10"/>
      <color rgb="FFFF0000"/>
      <name val="InterstateCE-Light"/>
      <family val="2"/>
      <charset val="238"/>
    </font>
    <font>
      <sz val="9"/>
      <color rgb="FFFF0000"/>
      <name val="InterstateCE-Light"/>
      <family val="2"/>
      <charset val="238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InterstateCE-Light"/>
      <family val="2"/>
      <charset val="238"/>
    </font>
    <font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scheme val="minor"/>
    </font>
    <font>
      <sz val="10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</font>
    <font>
      <b/>
      <sz val="9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07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164" fontId="2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 applyProtection="1">
      <alignment horizontal="left"/>
    </xf>
    <xf numFmtId="164" fontId="3" fillId="0" borderId="1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/>
    <xf numFmtId="164" fontId="2" fillId="0" borderId="2" xfId="0" applyNumberFormat="1" applyFont="1" applyFill="1" applyBorder="1" applyAlignment="1" applyProtection="1"/>
    <xf numFmtId="164" fontId="3" fillId="0" borderId="2" xfId="0" applyNumberFormat="1" applyFont="1" applyFill="1" applyBorder="1" applyAlignment="1" applyProtection="1"/>
    <xf numFmtId="164" fontId="3" fillId="0" borderId="2" xfId="0" applyNumberFormat="1" applyFont="1" applyFill="1" applyBorder="1" applyAlignment="1" applyProtection="1">
      <alignment horizontal="left"/>
    </xf>
    <xf numFmtId="164" fontId="3" fillId="0" borderId="2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/>
    <xf numFmtId="164" fontId="3" fillId="0" borderId="0" xfId="0" applyNumberFormat="1" applyFont="1" applyFill="1" applyAlignment="1" applyProtection="1">
      <alignment horizontal="left"/>
    </xf>
    <xf numFmtId="164" fontId="3" fillId="0" borderId="0" xfId="0" applyNumberFormat="1" applyFont="1" applyFill="1" applyAlignment="1" applyProtection="1">
      <alignment vertical="center"/>
    </xf>
    <xf numFmtId="0" fontId="2" fillId="0" borderId="1" xfId="0" applyFont="1" applyFill="1" applyBorder="1" applyAlignment="1" applyProtection="1">
      <alignment horizontal="left"/>
    </xf>
    <xf numFmtId="164" fontId="4" fillId="0" borderId="0" xfId="0" applyNumberFormat="1" applyFont="1" applyFill="1" applyAlignment="1" applyProtection="1"/>
    <xf numFmtId="164" fontId="4" fillId="0" borderId="0" xfId="0" applyNumberFormat="1" applyFont="1" applyFill="1" applyAlignment="1" applyProtection="1">
      <alignment vertical="top"/>
    </xf>
    <xf numFmtId="164" fontId="2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164" fontId="3" fillId="0" borderId="3" xfId="0" applyNumberFormat="1" applyFont="1" applyFill="1" applyBorder="1" applyAlignment="1" applyProtection="1">
      <alignment horizontal="left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right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right"/>
    </xf>
    <xf numFmtId="0" fontId="2" fillId="0" borderId="0" xfId="0" applyFont="1" applyFill="1" applyAlignment="1" applyProtection="1"/>
    <xf numFmtId="0" fontId="2" fillId="0" borderId="3" xfId="0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2" fillId="0" borderId="0" xfId="0" quotePrefix="1" applyNumberFormat="1" applyFont="1" applyFill="1" applyBorder="1" applyAlignment="1" applyProtection="1">
      <alignment vertical="center"/>
    </xf>
    <xf numFmtId="4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164" fontId="2" fillId="0" borderId="5" xfId="0" applyNumberFormat="1" applyFont="1" applyFill="1" applyBorder="1" applyAlignment="1" applyProtection="1">
      <alignment horizontal="right"/>
    </xf>
    <xf numFmtId="0" fontId="2" fillId="0" borderId="0" xfId="0" quotePrefix="1" applyFont="1" applyFill="1" applyAlignment="1" applyProtection="1"/>
    <xf numFmtId="0" fontId="2" fillId="0" borderId="6" xfId="0" applyFont="1" applyFill="1" applyBorder="1" applyAlignment="1" applyProtection="1">
      <alignment horizontal="left"/>
    </xf>
    <xf numFmtId="0" fontId="3" fillId="0" borderId="0" xfId="0" applyFont="1" applyFill="1" applyAlignment="1" applyProtection="1"/>
    <xf numFmtId="164" fontId="2" fillId="0" borderId="0" xfId="0" quotePrefix="1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2" fillId="0" borderId="0" xfId="0" quotePrefix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164" fontId="2" fillId="0" borderId="3" xfId="0" quotePrefix="1" applyNumberFormat="1" applyFont="1" applyFill="1" applyBorder="1" applyAlignment="1" applyProtection="1">
      <alignment horizontal="right"/>
    </xf>
    <xf numFmtId="0" fontId="2" fillId="0" borderId="7" xfId="0" applyFont="1" applyFill="1" applyBorder="1" applyAlignment="1" applyProtection="1">
      <alignment horizontal="right"/>
    </xf>
    <xf numFmtId="164" fontId="2" fillId="0" borderId="5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8" xfId="0" applyNumberFormat="1" applyFont="1" applyFill="1" applyBorder="1" applyAlignment="1" applyProtection="1">
      <alignment horizontal="right"/>
    </xf>
    <xf numFmtId="164" fontId="3" fillId="0" borderId="8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Border="1" applyAlignment="1" applyProtection="1"/>
    <xf numFmtId="164" fontId="6" fillId="0" borderId="3" xfId="0" applyNumberFormat="1" applyFont="1" applyFill="1" applyBorder="1" applyAlignment="1" applyProtection="1">
      <alignment horizontal="left"/>
    </xf>
    <xf numFmtId="164" fontId="6" fillId="0" borderId="14" xfId="0" applyNumberFormat="1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vertical="center" wrapText="1"/>
    </xf>
    <xf numFmtId="164" fontId="2" fillId="0" borderId="10" xfId="0" applyNumberFormat="1" applyFont="1" applyFill="1" applyBorder="1" applyAlignment="1" applyProtection="1">
      <alignment vertical="center" wrapText="1"/>
    </xf>
    <xf numFmtId="164" fontId="9" fillId="0" borderId="3" xfId="0" applyNumberFormat="1" applyFont="1" applyFill="1" applyBorder="1" applyAlignment="1" applyProtection="1">
      <alignment horizontal="left"/>
    </xf>
    <xf numFmtId="164" fontId="9" fillId="0" borderId="3" xfId="0" applyNumberFormat="1" applyFont="1" applyFill="1" applyBorder="1" applyAlignment="1" applyProtection="1">
      <alignment vertical="center"/>
    </xf>
    <xf numFmtId="164" fontId="9" fillId="0" borderId="7" xfId="0" applyNumberFormat="1" applyFont="1" applyFill="1" applyBorder="1" applyAlignment="1" applyProtection="1">
      <alignment vertical="center"/>
    </xf>
    <xf numFmtId="164" fontId="9" fillId="0" borderId="3" xfId="0" applyNumberFormat="1" applyFont="1" applyFill="1" applyBorder="1" applyAlignment="1" applyProtection="1">
      <alignment horizontal="right"/>
    </xf>
    <xf numFmtId="164" fontId="2" fillId="0" borderId="5" xfId="0" applyNumberFormat="1" applyFont="1" applyFill="1" applyBorder="1" applyAlignment="1" applyProtection="1"/>
    <xf numFmtId="164" fontId="2" fillId="0" borderId="6" xfId="0" applyNumberFormat="1" applyFont="1" applyFill="1" applyBorder="1" applyAlignment="1" applyProtection="1"/>
    <xf numFmtId="164" fontId="3" fillId="0" borderId="8" xfId="0" applyNumberFormat="1" applyFont="1" applyFill="1" applyBorder="1" applyAlignment="1" applyProtection="1">
      <alignment horizontal="left"/>
    </xf>
    <xf numFmtId="164" fontId="3" fillId="0" borderId="8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horizontal="left" vertical="center"/>
    </xf>
    <xf numFmtId="164" fontId="2" fillId="0" borderId="14" xfId="0" applyNumberFormat="1" applyFont="1" applyFill="1" applyBorder="1" applyAlignment="1" applyProtection="1">
      <alignment vertical="center"/>
    </xf>
    <xf numFmtId="164" fontId="2" fillId="0" borderId="14" xfId="0" applyNumberFormat="1" applyFont="1" applyFill="1" applyBorder="1" applyAlignment="1" applyProtection="1"/>
    <xf numFmtId="164" fontId="2" fillId="0" borderId="4" xfId="0" applyNumberFormat="1" applyFont="1" applyFill="1" applyBorder="1" applyAlignment="1" applyProtection="1">
      <alignment horizontal="right"/>
    </xf>
    <xf numFmtId="164" fontId="2" fillId="0" borderId="6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 applyProtection="1">
      <alignment vertical="center"/>
    </xf>
    <xf numFmtId="164" fontId="2" fillId="0" borderId="0" xfId="0" quotePrefix="1" applyNumberFormat="1" applyFont="1" applyFill="1" applyBorder="1" applyAlignment="1" applyProtection="1"/>
    <xf numFmtId="164" fontId="2" fillId="0" borderId="5" xfId="0" quotePrefix="1" applyNumberFormat="1" applyFont="1" applyFill="1" applyBorder="1" applyAlignment="1" applyProtection="1">
      <alignment horizontal="left" vertical="center"/>
    </xf>
    <xf numFmtId="164" fontId="10" fillId="0" borderId="0" xfId="0" applyNumberFormat="1" applyFont="1" applyFill="1" applyAlignment="1" applyProtection="1"/>
    <xf numFmtId="164" fontId="11" fillId="0" borderId="0" xfId="0" applyNumberFormat="1" applyFont="1" applyFill="1" applyBorder="1" applyAlignment="1" applyProtection="1">
      <alignment horizontal="left"/>
    </xf>
    <xf numFmtId="164" fontId="13" fillId="0" borderId="0" xfId="0" applyNumberFormat="1" applyFont="1" applyFill="1" applyAlignment="1" applyProtection="1"/>
    <xf numFmtId="164" fontId="15" fillId="0" borderId="0" xfId="0" applyNumberFormat="1" applyFont="1" applyFill="1" applyAlignment="1" applyProtection="1"/>
    <xf numFmtId="0" fontId="13" fillId="0" borderId="0" xfId="0" applyFont="1" applyFill="1" applyAlignment="1" applyProtection="1">
      <alignment vertical="center"/>
    </xf>
    <xf numFmtId="4" fontId="13" fillId="0" borderId="0" xfId="0" applyNumberFormat="1" applyFont="1" applyFill="1" applyAlignment="1" applyProtection="1">
      <alignment vertical="center"/>
    </xf>
    <xf numFmtId="164" fontId="13" fillId="0" borderId="3" xfId="0" applyNumberFormat="1" applyFont="1" applyFill="1" applyBorder="1" applyAlignment="1" applyProtection="1"/>
    <xf numFmtId="164" fontId="13" fillId="0" borderId="3" xfId="0" applyNumberFormat="1" applyFont="1" applyFill="1" applyBorder="1" applyAlignment="1" applyProtection="1">
      <alignment vertical="center"/>
    </xf>
    <xf numFmtId="164" fontId="13" fillId="0" borderId="0" xfId="0" applyNumberFormat="1" applyFont="1" applyFill="1" applyAlignment="1" applyProtection="1">
      <alignment horizontal="left"/>
    </xf>
    <xf numFmtId="164" fontId="13" fillId="0" borderId="3" xfId="0" applyNumberFormat="1" applyFont="1" applyFill="1" applyBorder="1" applyAlignment="1" applyProtection="1">
      <alignment horizontal="left"/>
    </xf>
    <xf numFmtId="164" fontId="13" fillId="0" borderId="3" xfId="0" applyNumberFormat="1" applyFont="1" applyFill="1" applyBorder="1" applyAlignment="1" applyProtection="1">
      <alignment horizontal="right"/>
    </xf>
    <xf numFmtId="2" fontId="3" fillId="0" borderId="2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right"/>
    </xf>
    <xf numFmtId="2" fontId="3" fillId="0" borderId="1" xfId="0" applyNumberFormat="1" applyFont="1" applyFill="1" applyBorder="1" applyAlignment="1" applyProtection="1"/>
    <xf numFmtId="2" fontId="3" fillId="0" borderId="1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Alignment="1" applyProtection="1">
      <alignment horizontal="left"/>
    </xf>
    <xf numFmtId="2" fontId="3" fillId="0" borderId="0" xfId="0" applyNumberFormat="1" applyFont="1" applyFill="1" applyAlignment="1" applyProtection="1">
      <alignment horizontal="right" vertical="center"/>
    </xf>
    <xf numFmtId="2" fontId="3" fillId="0" borderId="14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Alignment="1" applyProtection="1">
      <alignment horizontal="center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Alignment="1" applyProtection="1"/>
    <xf numFmtId="164" fontId="13" fillId="0" borderId="0" xfId="0" applyNumberFormat="1" applyFont="1" applyFill="1" applyAlignment="1" applyProtection="1">
      <alignment vertical="center"/>
    </xf>
    <xf numFmtId="4" fontId="13" fillId="0" borderId="0" xfId="0" applyNumberFormat="1" applyFont="1" applyFill="1" applyBorder="1" applyAlignment="1" applyProtection="1">
      <alignment horizontal="right"/>
    </xf>
    <xf numFmtId="2" fontId="14" fillId="0" borderId="0" xfId="0" applyNumberFormat="1" applyFont="1" applyFill="1" applyProtection="1"/>
    <xf numFmtId="164" fontId="13" fillId="0" borderId="0" xfId="0" applyNumberFormat="1" applyFont="1" applyFill="1" applyAlignment="1" applyProtection="1">
      <alignment horizontal="center"/>
    </xf>
    <xf numFmtId="2" fontId="13" fillId="0" borderId="0" xfId="0" applyNumberFormat="1" applyFont="1" applyFill="1" applyBorder="1" applyAlignment="1" applyProtection="1"/>
    <xf numFmtId="2" fontId="13" fillId="0" borderId="0" xfId="0" applyNumberFormat="1" applyFont="1" applyFill="1" applyBorder="1" applyAlignment="1" applyProtection="1">
      <alignment horizontal="right"/>
    </xf>
    <xf numFmtId="2" fontId="13" fillId="0" borderId="0" xfId="0" applyNumberFormat="1" applyFont="1" applyFill="1" applyAlignment="1" applyProtection="1">
      <alignment vertical="center"/>
    </xf>
    <xf numFmtId="164" fontId="13" fillId="0" borderId="0" xfId="0" applyNumberFormat="1" applyFont="1" applyFill="1" applyBorder="1" applyAlignment="1" applyProtection="1">
      <alignment horizontal="left" vertical="center"/>
    </xf>
    <xf numFmtId="164" fontId="18" fillId="0" borderId="0" xfId="0" applyNumberFormat="1" applyFont="1" applyFill="1" applyAlignment="1" applyProtection="1"/>
    <xf numFmtId="164" fontId="18" fillId="0" borderId="0" xfId="0" applyNumberFormat="1" applyFont="1" applyFill="1" applyBorder="1" applyAlignment="1" applyProtection="1">
      <alignment horizontal="left"/>
    </xf>
    <xf numFmtId="164" fontId="18" fillId="0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horizontal="right"/>
    </xf>
    <xf numFmtId="2" fontId="17" fillId="0" borderId="0" xfId="0" applyNumberFormat="1" applyFont="1" applyFill="1" applyBorder="1" applyAlignment="1" applyProtection="1">
      <alignment horizontal="right"/>
    </xf>
    <xf numFmtId="0" fontId="9" fillId="0" borderId="3" xfId="0" applyFont="1" applyFill="1" applyBorder="1" applyAlignment="1" applyProtection="1">
      <alignment horizontal="right"/>
    </xf>
    <xf numFmtId="0" fontId="8" fillId="0" borderId="0" xfId="0" applyFont="1" applyFill="1" applyAlignment="1" applyProtection="1"/>
    <xf numFmtId="0" fontId="9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/>
    <xf numFmtId="0" fontId="9" fillId="0" borderId="6" xfId="0" applyFont="1" applyFill="1" applyBorder="1" applyAlignment="1" applyProtection="1">
      <alignment horizontal="left"/>
    </xf>
    <xf numFmtId="0" fontId="9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horizontal="left"/>
    </xf>
    <xf numFmtId="164" fontId="9" fillId="0" borderId="0" xfId="0" applyNumberFormat="1" applyFont="1" applyFill="1" applyAlignment="1" applyProtection="1">
      <alignment horizontal="left"/>
    </xf>
    <xf numFmtId="164" fontId="9" fillId="0" borderId="0" xfId="0" applyNumberFormat="1" applyFont="1" applyFill="1" applyBorder="1" applyAlignment="1" applyProtection="1"/>
    <xf numFmtId="164" fontId="9" fillId="0" borderId="3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left" vertical="center"/>
    </xf>
    <xf numFmtId="164" fontId="9" fillId="0" borderId="0" xfId="0" applyNumberFormat="1" applyFont="1" applyFill="1" applyAlignment="1" applyProtection="1">
      <alignment vertical="center"/>
    </xf>
    <xf numFmtId="164" fontId="9" fillId="0" borderId="0" xfId="0" applyNumberFormat="1" applyFont="1" applyFill="1" applyAlignment="1" applyProtection="1"/>
    <xf numFmtId="164" fontId="8" fillId="0" borderId="0" xfId="0" applyNumberFormat="1" applyFont="1" applyFill="1" applyBorder="1" applyAlignment="1" applyProtection="1"/>
    <xf numFmtId="164" fontId="9" fillId="0" borderId="0" xfId="0" applyNumberFormat="1" applyFont="1" applyFill="1" applyAlignment="1" applyProtection="1">
      <alignment horizontal="right"/>
    </xf>
    <xf numFmtId="164" fontId="7" fillId="0" borderId="3" xfId="0" applyNumberFormat="1" applyFont="1" applyFill="1" applyBorder="1" applyAlignment="1" applyProtection="1"/>
    <xf numFmtId="164" fontId="27" fillId="0" borderId="0" xfId="0" applyNumberFormat="1" applyFont="1" applyFill="1" applyAlignment="1" applyProtection="1"/>
    <xf numFmtId="164" fontId="9" fillId="0" borderId="5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/>
    </xf>
    <xf numFmtId="2" fontId="3" fillId="0" borderId="0" xfId="0" quotePrefix="1" applyNumberFormat="1" applyFont="1" applyFill="1" applyBorder="1" applyAlignment="1" applyProtection="1">
      <alignment horizontal="right"/>
    </xf>
    <xf numFmtId="2" fontId="3" fillId="0" borderId="5" xfId="0" applyNumberFormat="1" applyFont="1" applyFill="1" applyBorder="1" applyAlignment="1" applyProtection="1">
      <alignment horizontal="right"/>
    </xf>
    <xf numFmtId="2" fontId="3" fillId="0" borderId="0" xfId="0" applyNumberFormat="1" applyFont="1" applyFill="1" applyAlignment="1" applyProtection="1"/>
    <xf numFmtId="164" fontId="29" fillId="0" borderId="3" xfId="0" applyNumberFormat="1" applyFont="1" applyFill="1" applyBorder="1" applyAlignment="1" applyProtection="1">
      <alignment vertical="center"/>
    </xf>
    <xf numFmtId="164" fontId="29" fillId="0" borderId="0" xfId="0" applyNumberFormat="1" applyFont="1" applyFill="1" applyAlignment="1" applyProtection="1">
      <alignment vertical="center"/>
    </xf>
    <xf numFmtId="164" fontId="7" fillId="0" borderId="0" xfId="0" applyNumberFormat="1" applyFont="1" applyFill="1" applyAlignment="1" applyProtection="1"/>
    <xf numFmtId="2" fontId="2" fillId="0" borderId="5" xfId="0" applyNumberFormat="1" applyFont="1" applyFill="1" applyBorder="1" applyAlignment="1" applyProtection="1">
      <alignment horizontal="right"/>
    </xf>
    <xf numFmtId="2" fontId="2" fillId="0" borderId="14" xfId="0" applyNumberFormat="1" applyFont="1" applyFill="1" applyBorder="1" applyAlignment="1" applyProtection="1"/>
    <xf numFmtId="164" fontId="22" fillId="0" borderId="0" xfId="0" applyNumberFormat="1" applyFont="1" applyFill="1" applyAlignment="1" applyProtection="1">
      <alignment vertical="center"/>
    </xf>
    <xf numFmtId="2" fontId="2" fillId="0" borderId="0" xfId="0" applyNumberFormat="1" applyFont="1" applyFill="1" applyAlignment="1" applyProtection="1"/>
    <xf numFmtId="2" fontId="13" fillId="0" borderId="0" xfId="0" applyNumberFormat="1" applyFont="1" applyFill="1" applyAlignment="1" applyProtection="1">
      <alignment horizontal="center"/>
    </xf>
    <xf numFmtId="0" fontId="2" fillId="0" borderId="0" xfId="0" applyFont="1" applyFill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Alignment="1" applyProtection="1">
      <alignment vertical="center"/>
    </xf>
    <xf numFmtId="2" fontId="2" fillId="0" borderId="0" xfId="0" applyNumberFormat="1" applyFont="1" applyFill="1" applyBorder="1" applyAlignment="1" applyProtection="1"/>
    <xf numFmtId="2" fontId="2" fillId="0" borderId="0" xfId="0" quotePrefix="1" applyNumberFormat="1" applyFont="1" applyFill="1" applyBorder="1" applyAlignment="1" applyProtection="1">
      <alignment horizontal="right"/>
    </xf>
    <xf numFmtId="2" fontId="3" fillId="0" borderId="0" xfId="0" applyNumberFormat="1" applyFont="1" applyFill="1" applyBorder="1" applyAlignment="1" applyProtection="1"/>
    <xf numFmtId="2" fontId="2" fillId="0" borderId="0" xfId="0" quotePrefix="1" applyNumberFormat="1" applyFont="1" applyFill="1" applyBorder="1" applyAlignment="1" applyProtection="1"/>
    <xf numFmtId="2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center"/>
    </xf>
    <xf numFmtId="2" fontId="18" fillId="0" borderId="0" xfId="0" applyNumberFormat="1" applyFont="1" applyFill="1" applyBorder="1" applyAlignment="1" applyProtection="1">
      <alignment horizontal="right"/>
    </xf>
    <xf numFmtId="164" fontId="8" fillId="0" borderId="0" xfId="0" applyNumberFormat="1" applyFont="1" applyFill="1" applyBorder="1" applyAlignment="1" applyProtection="1">
      <alignment vertical="center"/>
    </xf>
    <xf numFmtId="164" fontId="9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 applyProtection="1"/>
    <xf numFmtId="164" fontId="2" fillId="0" borderId="4" xfId="0" applyNumberFormat="1" applyFont="1" applyFill="1" applyBorder="1" applyAlignment="1" applyProtection="1">
      <alignment horizontal="center"/>
    </xf>
    <xf numFmtId="164" fontId="2" fillId="0" borderId="3" xfId="0" applyNumberFormat="1" applyFont="1" applyFill="1" applyBorder="1" applyAlignment="1" applyProtection="1"/>
    <xf numFmtId="164" fontId="23" fillId="0" borderId="0" xfId="0" applyNumberFormat="1" applyFont="1" applyFill="1" applyBorder="1" applyAlignment="1" applyProtection="1"/>
    <xf numFmtId="164" fontId="19" fillId="0" borderId="0" xfId="0" applyNumberFormat="1" applyFont="1" applyFill="1" applyBorder="1" applyAlignment="1" applyProtection="1">
      <alignment horizontal="right"/>
    </xf>
    <xf numFmtId="0" fontId="9" fillId="0" borderId="7" xfId="0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wrapText="1"/>
    </xf>
    <xf numFmtId="0" fontId="7" fillId="0" borderId="11" xfId="0" applyFont="1" applyFill="1" applyBorder="1" applyAlignment="1" applyProtection="1">
      <alignment wrapText="1"/>
    </xf>
    <xf numFmtId="164" fontId="3" fillId="0" borderId="0" xfId="0" applyNumberFormat="1" applyFont="1" applyFill="1" applyBorder="1" applyAlignment="1" applyProtection="1">
      <alignment horizontal="left"/>
    </xf>
    <xf numFmtId="0" fontId="9" fillId="0" borderId="0" xfId="0" quotePrefix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164" fontId="9" fillId="0" borderId="3" xfId="0" quotePrefix="1" applyNumberFormat="1" applyFont="1" applyFill="1" applyBorder="1" applyAlignment="1" applyProtection="1">
      <alignment horizontal="right"/>
    </xf>
    <xf numFmtId="0" fontId="2" fillId="0" borderId="7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/>
    <xf numFmtId="2" fontId="3" fillId="0" borderId="3" xfId="0" applyNumberFormat="1" applyFont="1" applyFill="1" applyBorder="1" applyAlignment="1" applyProtection="1">
      <alignment horizontal="right"/>
      <protection locked="0"/>
    </xf>
    <xf numFmtId="0" fontId="9" fillId="0" borderId="7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/>
    <xf numFmtId="2" fontId="3" fillId="0" borderId="3" xfId="0" applyNumberFormat="1" applyFont="1" applyFill="1" applyBorder="1" applyAlignment="1" applyProtection="1">
      <protection locked="0"/>
    </xf>
    <xf numFmtId="0" fontId="3" fillId="0" borderId="0" xfId="0" applyFont="1" applyFill="1" applyAlignment="1" applyProtection="1">
      <alignment vertical="center"/>
    </xf>
    <xf numFmtId="164" fontId="33" fillId="0" borderId="0" xfId="0" applyNumberFormat="1" applyFont="1" applyFill="1" applyBorder="1" applyAlignment="1" applyProtection="1">
      <alignment horizontal="left"/>
    </xf>
    <xf numFmtId="164" fontId="2" fillId="0" borderId="5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Alignment="1" applyProtection="1"/>
    <xf numFmtId="164" fontId="2" fillId="0" borderId="7" xfId="0" applyNumberFormat="1" applyFont="1" applyFill="1" applyBorder="1" applyAlignment="1" applyProtection="1">
      <alignment vertical="center"/>
    </xf>
    <xf numFmtId="164" fontId="9" fillId="0" borderId="4" xfId="0" applyNumberFormat="1" applyFont="1" applyFill="1" applyBorder="1" applyAlignment="1" applyProtection="1">
      <alignment vertical="center"/>
    </xf>
    <xf numFmtId="164" fontId="9" fillId="0" borderId="10" xfId="0" applyNumberFormat="1" applyFont="1" applyFill="1" applyBorder="1" applyAlignment="1" applyProtection="1">
      <alignment vertical="center"/>
    </xf>
    <xf numFmtId="164" fontId="9" fillId="0" borderId="10" xfId="0" quotePrefix="1" applyNumberFormat="1" applyFont="1" applyFill="1" applyBorder="1" applyAlignment="1" applyProtection="1">
      <alignment horizontal="right"/>
    </xf>
    <xf numFmtId="164" fontId="9" fillId="0" borderId="12" xfId="0" applyNumberFormat="1" applyFont="1" applyFill="1" applyBorder="1" applyAlignment="1" applyProtection="1">
      <alignment vertical="center"/>
    </xf>
    <xf numFmtId="164" fontId="9" fillId="0" borderId="12" xfId="0" applyNumberFormat="1" applyFont="1" applyFill="1" applyBorder="1" applyAlignment="1" applyProtection="1">
      <alignment horizontal="right"/>
    </xf>
    <xf numFmtId="9" fontId="9" fillId="0" borderId="10" xfId="1" applyFont="1" applyFill="1" applyBorder="1" applyAlignment="1" applyProtection="1">
      <alignment horizontal="right"/>
    </xf>
    <xf numFmtId="164" fontId="9" fillId="0" borderId="10" xfId="0" applyNumberFormat="1" applyFont="1" applyFill="1" applyBorder="1" applyAlignment="1" applyProtection="1">
      <alignment horizontal="right"/>
    </xf>
    <xf numFmtId="164" fontId="9" fillId="0" borderId="5" xfId="0" applyNumberFormat="1" applyFont="1" applyFill="1" applyBorder="1" applyAlignment="1" applyProtection="1">
      <alignment horizontal="right"/>
    </xf>
    <xf numFmtId="164" fontId="2" fillId="0" borderId="4" xfId="0" applyNumberFormat="1" applyFont="1" applyFill="1" applyBorder="1" applyAlignment="1" applyProtection="1">
      <alignment vertical="center"/>
    </xf>
    <xf numFmtId="164" fontId="2" fillId="0" borderId="10" xfId="0" applyNumberFormat="1" applyFont="1" applyFill="1" applyBorder="1" applyAlignment="1" applyProtection="1">
      <alignment vertic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vertical="center"/>
    </xf>
    <xf numFmtId="164" fontId="2" fillId="0" borderId="12" xfId="0" applyNumberFormat="1" applyFont="1" applyFill="1" applyBorder="1" applyAlignment="1" applyProtection="1">
      <alignment horizontal="center"/>
    </xf>
    <xf numFmtId="9" fontId="2" fillId="0" borderId="10" xfId="1" applyFont="1" applyFill="1" applyBorder="1" applyAlignment="1" applyProtection="1">
      <alignment horizontal="right"/>
    </xf>
    <xf numFmtId="164" fontId="2" fillId="0" borderId="10" xfId="0" applyNumberFormat="1" applyFont="1" applyFill="1" applyBorder="1" applyAlignment="1" applyProtection="1">
      <alignment horizontal="right"/>
    </xf>
    <xf numFmtId="164" fontId="2" fillId="0" borderId="12" xfId="0" applyNumberFormat="1" applyFont="1" applyFill="1" applyBorder="1" applyAlignment="1" applyProtection="1">
      <alignment horizontal="right"/>
    </xf>
    <xf numFmtId="164" fontId="9" fillId="0" borderId="16" xfId="0" applyNumberFormat="1" applyFont="1" applyFill="1" applyBorder="1" applyAlignment="1" applyProtection="1">
      <alignment horizontal="center"/>
    </xf>
    <xf numFmtId="164" fontId="9" fillId="0" borderId="17" xfId="0" applyNumberFormat="1" applyFont="1" applyFill="1" applyBorder="1" applyAlignment="1" applyProtection="1">
      <alignment vertical="center"/>
    </xf>
    <xf numFmtId="164" fontId="9" fillId="0" borderId="6" xfId="0" applyNumberFormat="1" applyFont="1" applyFill="1" applyBorder="1" applyAlignment="1" applyProtection="1">
      <alignment horizontal="right"/>
    </xf>
    <xf numFmtId="164" fontId="9" fillId="0" borderId="4" xfId="0" applyNumberFormat="1" applyFont="1" applyFill="1" applyBorder="1" applyAlignment="1" applyProtection="1">
      <alignment horizontal="right"/>
    </xf>
    <xf numFmtId="164" fontId="9" fillId="0" borderId="4" xfId="0" quotePrefix="1" applyNumberFormat="1" applyFont="1" applyFill="1" applyBorder="1" applyAlignment="1" applyProtection="1">
      <alignment horizontal="right"/>
    </xf>
    <xf numFmtId="9" fontId="9" fillId="0" borderId="3" xfId="1" applyFont="1" applyFill="1" applyBorder="1" applyAlignment="1" applyProtection="1">
      <alignment horizontal="right"/>
    </xf>
    <xf numFmtId="164" fontId="9" fillId="0" borderId="5" xfId="0" applyNumberFormat="1" applyFont="1" applyFill="1" applyBorder="1" applyAlignment="1" applyProtection="1">
      <alignment vertical="center"/>
    </xf>
    <xf numFmtId="0" fontId="0" fillId="0" borderId="0" xfId="0" applyFill="1" applyBorder="1" applyProtection="1"/>
    <xf numFmtId="0" fontId="9" fillId="0" borderId="0" xfId="0" applyFont="1" applyFill="1" applyAlignment="1" applyProtection="1">
      <alignment horizontal="left" vertical="center"/>
    </xf>
    <xf numFmtId="2" fontId="32" fillId="0" borderId="0" xfId="0" applyNumberFormat="1" applyFont="1" applyFill="1" applyProtection="1"/>
    <xf numFmtId="4" fontId="2" fillId="0" borderId="0" xfId="0" applyNumberFormat="1" applyFont="1" applyFill="1" applyAlignment="1" applyProtection="1">
      <alignment vertical="center"/>
    </xf>
    <xf numFmtId="0" fontId="32" fillId="0" borderId="18" xfId="0" applyFont="1" applyFill="1" applyBorder="1" applyProtection="1"/>
    <xf numFmtId="164" fontId="35" fillId="0" borderId="0" xfId="0" applyNumberFormat="1" applyFont="1" applyFill="1" applyAlignment="1" applyProtection="1"/>
    <xf numFmtId="164" fontId="37" fillId="0" borderId="3" xfId="2" applyNumberFormat="1" applyFont="1" applyFill="1" applyBorder="1" applyAlignment="1" applyProtection="1">
      <alignment horizontal="right" wrapText="1"/>
    </xf>
    <xf numFmtId="164" fontId="37" fillId="0" borderId="3" xfId="2" applyNumberFormat="1" applyFont="1" applyFill="1" applyBorder="1" applyAlignment="1" applyProtection="1">
      <alignment horizontal="right"/>
    </xf>
    <xf numFmtId="164" fontId="10" fillId="0" borderId="3" xfId="2" applyNumberFormat="1" applyFont="1" applyFill="1" applyBorder="1" applyAlignment="1" applyProtection="1">
      <alignment horizontal="right"/>
    </xf>
    <xf numFmtId="164" fontId="38" fillId="0" borderId="0" xfId="0" applyNumberFormat="1" applyFont="1" applyFill="1" applyAlignment="1" applyProtection="1">
      <alignment horizontal="left"/>
    </xf>
    <xf numFmtId="164" fontId="39" fillId="0" borderId="0" xfId="0" applyNumberFormat="1" applyFont="1" applyFill="1" applyAlignment="1" applyProtection="1">
      <alignment horizontal="left"/>
    </xf>
    <xf numFmtId="164" fontId="16" fillId="0" borderId="0" xfId="0" applyNumberFormat="1" applyFont="1" applyFill="1" applyBorder="1" applyAlignment="1" applyProtection="1"/>
    <xf numFmtId="164" fontId="40" fillId="0" borderId="0" xfId="0" applyNumberFormat="1" applyFont="1" applyFill="1" applyAlignment="1" applyProtection="1"/>
    <xf numFmtId="49" fontId="16" fillId="0" borderId="0" xfId="0" applyNumberFormat="1" applyFont="1" applyFill="1" applyBorder="1" applyAlignment="1" applyProtection="1"/>
    <xf numFmtId="3" fontId="16" fillId="0" borderId="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 applyProtection="1"/>
    <xf numFmtId="2" fontId="29" fillId="0" borderId="0" xfId="0" applyNumberFormat="1" applyFont="1" applyFill="1" applyAlignment="1" applyProtection="1">
      <alignment horizontal="center"/>
    </xf>
    <xf numFmtId="164" fontId="22" fillId="0" borderId="0" xfId="0" applyNumberFormat="1" applyFont="1" applyFill="1" applyAlignment="1" applyProtection="1">
      <alignment horizontal="left"/>
    </xf>
    <xf numFmtId="2" fontId="16" fillId="0" borderId="0" xfId="0" applyNumberFormat="1" applyFont="1" applyFill="1" applyAlignment="1" applyProtection="1">
      <alignment horizontal="center"/>
    </xf>
    <xf numFmtId="2" fontId="2" fillId="0" borderId="3" xfId="0" applyNumberFormat="1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vertical="center"/>
    </xf>
    <xf numFmtId="0" fontId="26" fillId="0" borderId="0" xfId="0" applyFont="1" applyFill="1" applyProtection="1"/>
    <xf numFmtId="0" fontId="9" fillId="0" borderId="0" xfId="0" applyFont="1" applyFill="1" applyAlignment="1" applyProtection="1">
      <alignment vertical="top"/>
    </xf>
    <xf numFmtId="49" fontId="16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2" fontId="25" fillId="0" borderId="0" xfId="0" applyNumberFormat="1" applyFont="1" applyFill="1" applyAlignment="1" applyProtection="1">
      <alignment vertical="center"/>
    </xf>
    <xf numFmtId="3" fontId="16" fillId="0" borderId="0" xfId="0" applyNumberFormat="1" applyFont="1" applyFill="1" applyAlignment="1" applyProtection="1">
      <alignment horizontal="center"/>
    </xf>
    <xf numFmtId="3" fontId="16" fillId="0" borderId="0" xfId="0" applyNumberFormat="1" applyFont="1" applyFill="1" applyAlignment="1" applyProtection="1">
      <alignment horizontal="center" vertical="center"/>
    </xf>
    <xf numFmtId="3" fontId="26" fillId="0" borderId="0" xfId="0" applyNumberFormat="1" applyFont="1" applyFill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3" fontId="3" fillId="0" borderId="2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Alignment="1" applyProtection="1">
      <alignment horizontal="center"/>
    </xf>
    <xf numFmtId="3" fontId="3" fillId="0" borderId="5" xfId="0" applyNumberFormat="1" applyFont="1" applyFill="1" applyBorder="1" applyAlignment="1" applyProtection="1">
      <alignment horizontal="center"/>
    </xf>
    <xf numFmtId="3" fontId="3" fillId="0" borderId="6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3" fontId="9" fillId="0" borderId="3" xfId="0" applyNumberFormat="1" applyFont="1" applyFill="1" applyBorder="1" applyAlignment="1" applyProtection="1">
      <alignment horizontal="center"/>
    </xf>
    <xf numFmtId="1" fontId="3" fillId="0" borderId="3" xfId="0" applyNumberFormat="1" applyFont="1" applyFill="1" applyBorder="1" applyAlignment="1" applyProtection="1">
      <alignment horizontal="center"/>
    </xf>
    <xf numFmtId="1" fontId="19" fillId="0" borderId="3" xfId="0" applyNumberFormat="1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right"/>
    </xf>
    <xf numFmtId="2" fontId="2" fillId="0" borderId="15" xfId="0" applyNumberFormat="1" applyFont="1" applyFill="1" applyBorder="1" applyAlignment="1" applyProtection="1">
      <alignment horizontal="right"/>
    </xf>
    <xf numFmtId="2" fontId="3" fillId="0" borderId="15" xfId="0" applyNumberFormat="1" applyFont="1" applyFill="1" applyBorder="1" applyAlignment="1" applyProtection="1">
      <alignment horizontal="right"/>
    </xf>
    <xf numFmtId="164" fontId="3" fillId="0" borderId="19" xfId="0" applyNumberFormat="1" applyFont="1" applyFill="1" applyBorder="1" applyAlignment="1" applyProtection="1">
      <alignment horizontal="right"/>
    </xf>
    <xf numFmtId="0" fontId="2" fillId="0" borderId="5" xfId="0" applyFont="1" applyFill="1" applyBorder="1" applyAlignment="1" applyProtection="1"/>
    <xf numFmtId="2" fontId="3" fillId="0" borderId="5" xfId="0" applyNumberFormat="1" applyFont="1" applyFill="1" applyBorder="1" applyAlignment="1" applyProtection="1"/>
    <xf numFmtId="164" fontId="2" fillId="0" borderId="6" xfId="0" applyNumberFormat="1" applyFont="1" applyFill="1" applyBorder="1" applyAlignment="1" applyProtection="1">
      <alignment horizontal="left"/>
    </xf>
    <xf numFmtId="164" fontId="2" fillId="0" borderId="5" xfId="0" quotePrefix="1" applyNumberFormat="1" applyFont="1" applyFill="1" applyBorder="1" applyAlignment="1" applyProtection="1">
      <alignment horizontal="right"/>
    </xf>
    <xf numFmtId="164" fontId="2" fillId="0" borderId="15" xfId="0" quotePrefix="1" applyNumberFormat="1" applyFont="1" applyFill="1" applyBorder="1" applyAlignment="1" applyProtection="1">
      <alignment horizontal="right"/>
    </xf>
    <xf numFmtId="3" fontId="9" fillId="0" borderId="3" xfId="0" quotePrefix="1" applyNumberFormat="1" applyFont="1" applyFill="1" applyBorder="1" applyAlignment="1" applyProtection="1">
      <alignment horizontal="center"/>
    </xf>
    <xf numFmtId="3" fontId="2" fillId="0" borderId="0" xfId="0" quotePrefix="1" applyNumberFormat="1" applyFont="1" applyFill="1" applyBorder="1" applyAlignment="1" applyProtection="1">
      <alignment horizontal="center"/>
    </xf>
    <xf numFmtId="3" fontId="9" fillId="0" borderId="0" xfId="0" quotePrefix="1" applyNumberFormat="1" applyFont="1" applyFill="1" applyBorder="1" applyAlignment="1" applyProtection="1">
      <alignment horizontal="center"/>
    </xf>
    <xf numFmtId="3" fontId="2" fillId="0" borderId="5" xfId="0" applyNumberFormat="1" applyFont="1" applyFill="1" applyBorder="1" applyAlignment="1" applyProtection="1">
      <alignment horizontal="center"/>
    </xf>
    <xf numFmtId="3" fontId="3" fillId="0" borderId="8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Alignment="1" applyProtection="1">
      <alignment horizontal="center"/>
    </xf>
    <xf numFmtId="3" fontId="3" fillId="0" borderId="19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horizontal="center" vertical="center"/>
    </xf>
    <xf numFmtId="3" fontId="2" fillId="0" borderId="14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2" fontId="3" fillId="0" borderId="19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/>
    <xf numFmtId="164" fontId="2" fillId="0" borderId="15" xfId="0" applyNumberFormat="1" applyFont="1" applyFill="1" applyBorder="1" applyAlignment="1" applyProtection="1"/>
    <xf numFmtId="2" fontId="2" fillId="0" borderId="15" xfId="0" applyNumberFormat="1" applyFont="1" applyFill="1" applyBorder="1" applyAlignment="1" applyProtection="1">
      <alignment horizontal="right"/>
      <protection locked="0"/>
    </xf>
    <xf numFmtId="164" fontId="2" fillId="0" borderId="17" xfId="0" applyNumberFormat="1" applyFont="1" applyFill="1" applyBorder="1" applyAlignment="1" applyProtection="1"/>
    <xf numFmtId="2" fontId="3" fillId="0" borderId="17" xfId="0" applyNumberFormat="1" applyFont="1" applyFill="1" applyBorder="1" applyAlignment="1" applyProtection="1"/>
    <xf numFmtId="164" fontId="2" fillId="0" borderId="5" xfId="0" applyNumberFormat="1" applyFont="1" applyFill="1" applyBorder="1" applyAlignment="1" applyProtection="1">
      <alignment horizontal="left"/>
    </xf>
    <xf numFmtId="164" fontId="2" fillId="0" borderId="5" xfId="0" applyNumberFormat="1" applyFont="1" applyFill="1" applyBorder="1" applyAlignment="1" applyProtection="1">
      <alignment horizontal="center" vertical="center"/>
    </xf>
    <xf numFmtId="164" fontId="2" fillId="0" borderId="18" xfId="0" applyNumberFormat="1" applyFont="1" applyFill="1" applyBorder="1" applyAlignment="1" applyProtection="1">
      <alignment horizontal="left"/>
    </xf>
    <xf numFmtId="164" fontId="2" fillId="0" borderId="18" xfId="0" applyNumberFormat="1" applyFont="1" applyFill="1" applyBorder="1" applyAlignment="1" applyProtection="1"/>
    <xf numFmtId="164" fontId="2" fillId="0" borderId="18" xfId="0" applyNumberFormat="1" applyFont="1" applyFill="1" applyBorder="1" applyAlignment="1" applyProtection="1">
      <alignment horizontal="center" vertical="center"/>
    </xf>
    <xf numFmtId="164" fontId="2" fillId="0" borderId="18" xfId="0" applyNumberFormat="1" applyFont="1" applyFill="1" applyBorder="1" applyAlignment="1" applyProtection="1">
      <alignment horizontal="right"/>
    </xf>
    <xf numFmtId="2" fontId="3" fillId="0" borderId="18" xfId="0" applyNumberFormat="1" applyFont="1" applyFill="1" applyBorder="1" applyAlignment="1" applyProtection="1">
      <alignment horizontal="right"/>
    </xf>
    <xf numFmtId="0" fontId="44" fillId="0" borderId="0" xfId="0" applyFont="1" applyFill="1" applyProtection="1"/>
    <xf numFmtId="3" fontId="2" fillId="0" borderId="18" xfId="0" applyNumberFormat="1" applyFont="1" applyFill="1" applyBorder="1" applyAlignment="1" applyProtection="1">
      <alignment horizontal="center"/>
    </xf>
    <xf numFmtId="3" fontId="9" fillId="0" borderId="5" xfId="0" applyNumberFormat="1" applyFont="1" applyFill="1" applyBorder="1" applyAlignment="1" applyProtection="1">
      <alignment horizontal="center"/>
    </xf>
    <xf numFmtId="3" fontId="9" fillId="0" borderId="4" xfId="0" applyNumberFormat="1" applyFont="1" applyFill="1" applyBorder="1" applyAlignment="1" applyProtection="1">
      <alignment horizontal="center"/>
    </xf>
    <xf numFmtId="3" fontId="9" fillId="0" borderId="10" xfId="0" applyNumberFormat="1" applyFont="1" applyFill="1" applyBorder="1" applyAlignment="1" applyProtection="1">
      <alignment horizontal="center"/>
    </xf>
    <xf numFmtId="3" fontId="9" fillId="0" borderId="10" xfId="0" quotePrefix="1" applyNumberFormat="1" applyFont="1" applyFill="1" applyBorder="1" applyAlignment="1" applyProtection="1">
      <alignment horizontal="center"/>
    </xf>
    <xf numFmtId="3" fontId="9" fillId="0" borderId="4" xfId="0" quotePrefix="1" applyNumberFormat="1" applyFont="1" applyFill="1" applyBorder="1" applyAlignment="1" applyProtection="1">
      <alignment horizontal="center"/>
    </xf>
    <xf numFmtId="3" fontId="9" fillId="0" borderId="6" xfId="0" quotePrefix="1" applyNumberFormat="1" applyFont="1" applyFill="1" applyBorder="1" applyAlignment="1" applyProtection="1">
      <alignment horizontal="center"/>
    </xf>
    <xf numFmtId="3" fontId="8" fillId="0" borderId="3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>
      <alignment horizontal="center"/>
    </xf>
    <xf numFmtId="3" fontId="7" fillId="0" borderId="0" xfId="0" applyNumberFormat="1" applyFont="1" applyFill="1" applyAlignment="1" applyProtection="1">
      <alignment horizontal="center"/>
    </xf>
    <xf numFmtId="3" fontId="18" fillId="0" borderId="0" xfId="0" applyNumberFormat="1" applyFont="1" applyFill="1" applyBorder="1" applyAlignment="1" applyProtection="1">
      <alignment horizontal="center"/>
    </xf>
    <xf numFmtId="3" fontId="13" fillId="0" borderId="0" xfId="0" applyNumberFormat="1" applyFont="1" applyFill="1" applyAlignment="1" applyProtection="1">
      <alignment horizontal="center"/>
    </xf>
    <xf numFmtId="3" fontId="13" fillId="0" borderId="0" xfId="0" applyNumberFormat="1" applyFont="1" applyFill="1" applyBorder="1" applyAlignment="1" applyProtection="1">
      <alignment horizontal="center"/>
    </xf>
    <xf numFmtId="3" fontId="13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vertical="center"/>
    </xf>
    <xf numFmtId="3" fontId="2" fillId="0" borderId="0" xfId="0" applyNumberFormat="1" applyFont="1" applyFill="1" applyBorder="1" applyAlignment="1" applyProtection="1"/>
    <xf numFmtId="3" fontId="2" fillId="0" borderId="0" xfId="0" applyNumberFormat="1" applyFont="1" applyFill="1" applyAlignment="1" applyProtection="1"/>
    <xf numFmtId="3" fontId="2" fillId="0" borderId="5" xfId="0" applyNumberFormat="1" applyFont="1" applyFill="1" applyBorder="1" applyAlignment="1" applyProtection="1"/>
    <xf numFmtId="164" fontId="2" fillId="0" borderId="5" xfId="0" applyNumberFormat="1" applyFont="1" applyFill="1" applyBorder="1" applyAlignment="1" applyProtection="1">
      <alignment horizontal="center"/>
    </xf>
    <xf numFmtId="9" fontId="2" fillId="0" borderId="0" xfId="0" applyNumberFormat="1" applyFont="1" applyFill="1" applyBorder="1" applyAlignment="1" applyProtection="1">
      <alignment horizontal="center"/>
    </xf>
    <xf numFmtId="3" fontId="2" fillId="0" borderId="5" xfId="0" quotePrefix="1" applyNumberFormat="1" applyFont="1" applyFill="1" applyBorder="1" applyAlignment="1" applyProtection="1">
      <alignment horizontal="center"/>
    </xf>
    <xf numFmtId="9" fontId="2" fillId="0" borderId="0" xfId="1" applyFont="1" applyFill="1" applyBorder="1" applyAlignment="1" applyProtection="1">
      <alignment horizontal="right"/>
    </xf>
    <xf numFmtId="3" fontId="9" fillId="0" borderId="0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Protection="1"/>
    <xf numFmtId="3" fontId="9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3" fontId="9" fillId="0" borderId="0" xfId="0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vertical="top"/>
    </xf>
    <xf numFmtId="49" fontId="2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center"/>
    </xf>
    <xf numFmtId="3" fontId="22" fillId="0" borderId="0" xfId="0" applyNumberFormat="1" applyFont="1" applyFill="1" applyAlignment="1" applyProtection="1">
      <alignment horizontal="left"/>
    </xf>
    <xf numFmtId="0" fontId="9" fillId="0" borderId="14" xfId="0" applyFont="1" applyFill="1" applyBorder="1" applyAlignment="1" applyProtection="1">
      <alignment horizontal="left" vertical="center"/>
    </xf>
    <xf numFmtId="3" fontId="2" fillId="0" borderId="19" xfId="0" applyNumberFormat="1" applyFont="1" applyFill="1" applyBorder="1" applyAlignment="1" applyProtection="1"/>
    <xf numFmtId="164" fontId="2" fillId="0" borderId="19" xfId="0" applyNumberFormat="1" applyFont="1" applyFill="1" applyBorder="1" applyAlignment="1" applyProtection="1"/>
    <xf numFmtId="164" fontId="2" fillId="0" borderId="15" xfId="0" applyNumberFormat="1" applyFont="1" applyFill="1" applyBorder="1" applyAlignment="1" applyProtection="1">
      <alignment horizontal="right"/>
    </xf>
    <xf numFmtId="2" fontId="45" fillId="0" borderId="3" xfId="0" applyNumberFormat="1" applyFont="1" applyFill="1" applyBorder="1" applyAlignment="1" applyProtection="1">
      <alignment horizontal="right"/>
    </xf>
    <xf numFmtId="3" fontId="13" fillId="0" borderId="0" xfId="0" applyNumberFormat="1" applyFont="1" applyFill="1" applyAlignment="1" applyProtection="1">
      <alignment horizontal="center" vertical="center"/>
    </xf>
    <xf numFmtId="3" fontId="44" fillId="0" borderId="0" xfId="0" applyNumberFormat="1" applyFont="1" applyFill="1" applyAlignment="1" applyProtection="1">
      <alignment horizontal="center"/>
    </xf>
    <xf numFmtId="0" fontId="44" fillId="0" borderId="18" xfId="0" applyFont="1" applyFill="1" applyBorder="1" applyProtection="1"/>
    <xf numFmtId="3" fontId="44" fillId="0" borderId="18" xfId="0" applyNumberFormat="1" applyFont="1" applyFill="1" applyBorder="1" applyAlignment="1" applyProtection="1">
      <alignment horizontal="center"/>
    </xf>
    <xf numFmtId="3" fontId="44" fillId="0" borderId="0" xfId="0" applyNumberFormat="1" applyFont="1" applyFill="1" applyAlignment="1" applyProtection="1">
      <alignment horizontal="right"/>
    </xf>
    <xf numFmtId="164" fontId="46" fillId="0" borderId="0" xfId="0" applyNumberFormat="1" applyFont="1" applyFill="1" applyBorder="1" applyAlignment="1" applyProtection="1">
      <alignment horizontal="left"/>
    </xf>
    <xf numFmtId="0" fontId="2" fillId="0" borderId="15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2" fontId="13" fillId="0" borderId="5" xfId="0" applyNumberFormat="1" applyFont="1" applyFill="1" applyBorder="1" applyAlignment="1" applyProtection="1">
      <alignment horizontal="center"/>
    </xf>
    <xf numFmtId="2" fontId="13" fillId="0" borderId="5" xfId="0" applyNumberFormat="1" applyFont="1" applyFill="1" applyBorder="1" applyAlignment="1" applyProtection="1">
      <alignment horizontal="right"/>
    </xf>
    <xf numFmtId="4" fontId="2" fillId="0" borderId="18" xfId="0" applyNumberFormat="1" applyFont="1" applyFill="1" applyBorder="1" applyAlignment="1" applyProtection="1">
      <alignment vertical="center"/>
    </xf>
    <xf numFmtId="3" fontId="47" fillId="0" borderId="0" xfId="0" applyNumberFormat="1" applyFont="1" applyFill="1" applyAlignment="1" applyProtection="1">
      <alignment horizontal="right"/>
    </xf>
    <xf numFmtId="4" fontId="3" fillId="0" borderId="0" xfId="0" applyNumberFormat="1" applyFont="1" applyFill="1" applyAlignment="1" applyProtection="1">
      <alignment vertical="center"/>
    </xf>
    <xf numFmtId="1" fontId="3" fillId="0" borderId="0" xfId="0" applyNumberFormat="1" applyFont="1" applyFill="1" applyAlignment="1" applyProtection="1">
      <alignment horizontal="center" vertical="center"/>
    </xf>
    <xf numFmtId="1" fontId="3" fillId="0" borderId="2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quotePrefix="1" applyNumberFormat="1" applyFont="1" applyFill="1" applyBorder="1" applyAlignment="1" applyProtection="1">
      <alignment horizontal="center" vertical="center"/>
    </xf>
    <xf numFmtId="1" fontId="19" fillId="0" borderId="0" xfId="0" applyNumberFormat="1" applyFont="1" applyFill="1" applyAlignment="1" applyProtection="1">
      <alignment horizontal="center"/>
    </xf>
    <xf numFmtId="1" fontId="19" fillId="0" borderId="0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 vertical="center"/>
    </xf>
    <xf numFmtId="1" fontId="3" fillId="0" borderId="8" xfId="0" applyNumberFormat="1" applyFont="1" applyFill="1" applyBorder="1" applyAlignment="1" applyProtection="1">
      <alignment horizontal="right" vertical="center"/>
    </xf>
    <xf numFmtId="1" fontId="3" fillId="0" borderId="19" xfId="0" applyNumberFormat="1" applyFont="1" applyFill="1" applyBorder="1" applyAlignment="1" applyProtection="1">
      <alignment horizontal="right" vertical="center"/>
    </xf>
    <xf numFmtId="1" fontId="3" fillId="0" borderId="19" xfId="0" quotePrefix="1" applyNumberFormat="1" applyFont="1" applyFill="1" applyBorder="1" applyAlignment="1" applyProtection="1">
      <alignment horizontal="right" vertical="center"/>
    </xf>
    <xf numFmtId="1" fontId="3" fillId="0" borderId="0" xfId="0" applyNumberFormat="1" applyFont="1" applyFill="1" applyAlignment="1" applyProtection="1">
      <alignment horizontal="center"/>
    </xf>
    <xf numFmtId="1" fontId="19" fillId="0" borderId="3" xfId="0" applyNumberFormat="1" applyFont="1" applyFill="1" applyBorder="1" applyAlignment="1" applyProtection="1">
      <alignment horizontal="center" vertical="center"/>
    </xf>
    <xf numFmtId="1" fontId="3" fillId="0" borderId="5" xfId="0" applyNumberFormat="1" applyFont="1" applyFill="1" applyBorder="1" applyAlignment="1" applyProtection="1">
      <alignment horizontal="center"/>
    </xf>
    <xf numFmtId="1" fontId="3" fillId="0" borderId="5" xfId="0" quotePrefix="1" applyNumberFormat="1" applyFont="1" applyFill="1" applyBorder="1" applyAlignment="1" applyProtection="1">
      <alignment horizontal="center"/>
    </xf>
    <xf numFmtId="1" fontId="3" fillId="0" borderId="0" xfId="0" quotePrefix="1" applyNumberFormat="1" applyFont="1" applyFill="1" applyBorder="1" applyAlignment="1" applyProtection="1">
      <alignment horizontal="center"/>
    </xf>
    <xf numFmtId="1" fontId="43" fillId="0" borderId="0" xfId="0" applyNumberFormat="1" applyFont="1" applyFill="1" applyAlignment="1" applyProtection="1">
      <alignment horizontal="center" vertical="center"/>
    </xf>
    <xf numFmtId="1" fontId="19" fillId="0" borderId="0" xfId="0" applyNumberFormat="1" applyFont="1" applyFill="1" applyAlignment="1" applyProtection="1">
      <alignment horizontal="center" vertical="center"/>
    </xf>
    <xf numFmtId="1" fontId="19" fillId="0" borderId="0" xfId="0" applyNumberFormat="1" applyFont="1" applyFill="1" applyBorder="1" applyAlignment="1" applyProtection="1">
      <alignment horizontal="center" vertical="center"/>
    </xf>
    <xf numFmtId="1" fontId="22" fillId="0" borderId="0" xfId="0" applyNumberFormat="1" applyFont="1" applyFill="1" applyAlignment="1" applyProtection="1">
      <alignment horizontal="center"/>
    </xf>
    <xf numFmtId="1" fontId="3" fillId="0" borderId="19" xfId="0" applyNumberFormat="1" applyFont="1" applyFill="1" applyBorder="1" applyAlignment="1" applyProtection="1">
      <alignment horizontal="right"/>
    </xf>
    <xf numFmtId="1" fontId="3" fillId="0" borderId="13" xfId="0" quotePrefix="1" applyNumberFormat="1" applyFont="1" applyFill="1" applyBorder="1" applyAlignment="1" applyProtection="1">
      <alignment horizontal="center" vertical="center"/>
    </xf>
    <xf numFmtId="1" fontId="3" fillId="0" borderId="8" xfId="0" applyNumberFormat="1" applyFont="1" applyFill="1" applyBorder="1" applyAlignment="1" applyProtection="1">
      <alignment horizontal="right"/>
    </xf>
    <xf numFmtId="1" fontId="19" fillId="0" borderId="5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 applyProtection="1">
      <alignment horizontal="center"/>
    </xf>
    <xf numFmtId="1" fontId="29" fillId="0" borderId="0" xfId="0" applyNumberFormat="1" applyFont="1" applyFill="1" applyAlignment="1" applyProtection="1">
      <alignment horizontal="center"/>
    </xf>
    <xf numFmtId="1" fontId="3" fillId="0" borderId="18" xfId="0" applyNumberFormat="1" applyFont="1" applyFill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 vertical="center"/>
    </xf>
    <xf numFmtId="1" fontId="15" fillId="0" borderId="0" xfId="0" applyNumberFormat="1" applyFont="1" applyFill="1" applyBorder="1" applyAlignment="1" applyProtection="1">
      <alignment horizontal="center" vertical="center"/>
    </xf>
    <xf numFmtId="1" fontId="15" fillId="0" borderId="0" xfId="0" applyNumberFormat="1" applyFont="1" applyFill="1" applyAlignment="1" applyProtection="1">
      <alignment horizontal="center" vertical="center"/>
    </xf>
    <xf numFmtId="1" fontId="34" fillId="0" borderId="0" xfId="0" applyNumberFormat="1" applyFont="1" applyFill="1" applyBorder="1" applyAlignment="1" applyProtection="1">
      <alignment horizontal="center" vertical="center"/>
    </xf>
    <xf numFmtId="1" fontId="34" fillId="0" borderId="0" xfId="0" applyNumberFormat="1" applyFont="1" applyFill="1" applyAlignment="1" applyProtection="1">
      <alignment horizontal="center" vertical="center"/>
    </xf>
    <xf numFmtId="1" fontId="34" fillId="0" borderId="0" xfId="0" applyNumberFormat="1" applyFont="1" applyFill="1" applyAlignment="1" applyProtection="1">
      <alignment vertical="center"/>
    </xf>
    <xf numFmtId="1" fontId="34" fillId="0" borderId="0" xfId="0" applyNumberFormat="1" applyFont="1" applyFill="1" applyBorder="1" applyAlignment="1" applyProtection="1">
      <alignment vertical="center"/>
    </xf>
    <xf numFmtId="1" fontId="41" fillId="0" borderId="0" xfId="0" applyNumberFormat="1" applyFont="1" applyFill="1" applyAlignment="1" applyProtection="1">
      <alignment horizontal="center"/>
    </xf>
    <xf numFmtId="1" fontId="3" fillId="0" borderId="1" xfId="0" applyNumberFormat="1" applyFont="1" applyFill="1" applyBorder="1" applyAlignment="1" applyProtection="1">
      <alignment horizontal="center"/>
    </xf>
    <xf numFmtId="1" fontId="3" fillId="0" borderId="2" xfId="0" applyNumberFormat="1" applyFont="1" applyFill="1" applyBorder="1" applyAlignment="1" applyProtection="1">
      <alignment horizontal="center"/>
    </xf>
    <xf numFmtId="1" fontId="3" fillId="0" borderId="6" xfId="0" applyNumberFormat="1" applyFont="1" applyFill="1" applyBorder="1" applyAlignment="1" applyProtection="1">
      <alignment horizontal="center"/>
    </xf>
    <xf numFmtId="1" fontId="3" fillId="0" borderId="8" xfId="0" applyNumberFormat="1" applyFont="1" applyFill="1" applyBorder="1" applyAlignment="1" applyProtection="1">
      <alignment horizontal="center"/>
    </xf>
    <xf numFmtId="1" fontId="3" fillId="0" borderId="19" xfId="0" applyNumberFormat="1" applyFont="1" applyFill="1" applyBorder="1" applyAlignment="1" applyProtection="1">
      <alignment horizontal="center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1" fontId="3" fillId="0" borderId="11" xfId="0" applyNumberFormat="1" applyFont="1" applyFill="1" applyBorder="1" applyAlignment="1" applyProtection="1">
      <alignment horizontal="center" vertical="center" wrapText="1"/>
    </xf>
    <xf numFmtId="1" fontId="3" fillId="0" borderId="7" xfId="0" applyNumberFormat="1" applyFont="1" applyFill="1" applyBorder="1" applyAlignment="1" applyProtection="1">
      <alignment horizontal="center"/>
    </xf>
    <xf numFmtId="1" fontId="3" fillId="0" borderId="14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Alignment="1" applyProtection="1">
      <alignment horizontal="right"/>
    </xf>
    <xf numFmtId="1" fontId="3" fillId="0" borderId="0" xfId="0" applyNumberFormat="1" applyFont="1" applyFill="1" applyAlignment="1" applyProtection="1">
      <alignment vertical="center"/>
    </xf>
    <xf numFmtId="1" fontId="3" fillId="0" borderId="3" xfId="0" applyNumberFormat="1" applyFont="1" applyFill="1" applyBorder="1" applyAlignment="1" applyProtection="1">
      <alignment vertical="center"/>
    </xf>
    <xf numFmtId="1" fontId="3" fillId="0" borderId="5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Alignment="1" applyProtection="1"/>
    <xf numFmtId="1" fontId="19" fillId="0" borderId="0" xfId="0" applyNumberFormat="1" applyFont="1" applyFill="1" applyBorder="1" applyAlignment="1" applyProtection="1"/>
    <xf numFmtId="1" fontId="19" fillId="0" borderId="0" xfId="0" applyNumberFormat="1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vertical="center"/>
    </xf>
    <xf numFmtId="1" fontId="19" fillId="0" borderId="0" xfId="0" applyNumberFormat="1" applyFont="1" applyFill="1" applyBorder="1" applyAlignment="1" applyProtection="1">
      <alignment horizontal="right"/>
    </xf>
    <xf numFmtId="1" fontId="19" fillId="0" borderId="0" xfId="0" applyNumberFormat="1" applyFont="1" applyFill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horizontal="right"/>
    </xf>
    <xf numFmtId="1" fontId="22" fillId="0" borderId="0" xfId="0" applyNumberFormat="1" applyFont="1" applyFill="1" applyAlignment="1" applyProtection="1">
      <alignment horizontal="left"/>
    </xf>
    <xf numFmtId="1" fontId="42" fillId="0" borderId="19" xfId="0" applyNumberFormat="1" applyFont="1" applyFill="1" applyBorder="1" applyAlignment="1" applyProtection="1">
      <alignment horizontal="center"/>
    </xf>
    <xf numFmtId="1" fontId="2" fillId="0" borderId="5" xfId="0" applyNumberFormat="1" applyFont="1" applyFill="1" applyBorder="1" applyAlignment="1" applyProtection="1">
      <alignment horizontal="center" vertical="center"/>
    </xf>
    <xf numFmtId="1" fontId="2" fillId="0" borderId="18" xfId="0" applyNumberFormat="1" applyFont="1" applyFill="1" applyBorder="1" applyAlignment="1" applyProtection="1">
      <alignment horizontal="center" vertical="center"/>
    </xf>
    <xf numFmtId="1" fontId="2" fillId="0" borderId="3" xfId="0" applyNumberFormat="1" applyFont="1" applyFill="1" applyBorder="1" applyAlignment="1" applyProtection="1">
      <alignment horizontal="center"/>
    </xf>
    <xf numFmtId="1" fontId="3" fillId="0" borderId="7" xfId="0" applyNumberFormat="1" applyFont="1" applyFill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/>
    </xf>
    <xf numFmtId="1" fontId="15" fillId="0" borderId="0" xfId="0" applyNumberFormat="1" applyFont="1" applyFill="1" applyBorder="1" applyAlignment="1" applyProtection="1">
      <alignment horizontal="center"/>
    </xf>
    <xf numFmtId="1" fontId="15" fillId="0" borderId="3" xfId="0" applyNumberFormat="1" applyFont="1" applyFill="1" applyBorder="1" applyAlignment="1" applyProtection="1">
      <alignment horizontal="center" vertical="center"/>
    </xf>
    <xf numFmtId="1" fontId="15" fillId="0" borderId="3" xfId="0" applyNumberFormat="1" applyFont="1" applyFill="1" applyBorder="1" applyAlignment="1" applyProtection="1">
      <alignment horizontal="center"/>
    </xf>
    <xf numFmtId="1" fontId="15" fillId="0" borderId="0" xfId="0" applyNumberFormat="1" applyFont="1" applyFill="1" applyAlignment="1" applyProtection="1">
      <alignment horizontal="center"/>
    </xf>
    <xf numFmtId="1" fontId="34" fillId="0" borderId="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/>
    <xf numFmtId="1" fontId="48" fillId="0" borderId="18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left"/>
    </xf>
    <xf numFmtId="164" fontId="2" fillId="0" borderId="4" xfId="0" applyNumberFormat="1" applyFont="1" applyFill="1" applyBorder="1" applyAlignment="1" applyProtection="1"/>
    <xf numFmtId="2" fontId="3" fillId="0" borderId="13" xfId="0" quotePrefix="1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>
      <alignment vertical="center"/>
    </xf>
    <xf numFmtId="164" fontId="9" fillId="0" borderId="0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>
      <alignment horizontal="left"/>
    </xf>
    <xf numFmtId="2" fontId="2" fillId="0" borderId="0" xfId="0" applyNumberFormat="1" applyFont="1" applyFill="1" applyAlignment="1" applyProtection="1">
      <alignment horizontal="right"/>
    </xf>
    <xf numFmtId="2" fontId="3" fillId="0" borderId="0" xfId="0" applyNumberFormat="1" applyFont="1" applyFill="1" applyAlignment="1" applyProtection="1">
      <alignment horizontal="right"/>
    </xf>
    <xf numFmtId="164" fontId="8" fillId="0" borderId="0" xfId="0" applyNumberFormat="1" applyFont="1" applyFill="1" applyAlignment="1" applyProtection="1"/>
    <xf numFmtId="2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6" xfId="0" applyNumberFormat="1" applyFont="1" applyFill="1" applyBorder="1" applyAlignment="1" applyProtection="1">
      <alignment horizontal="right"/>
      <protection locked="0"/>
    </xf>
    <xf numFmtId="2" fontId="2" fillId="0" borderId="5" xfId="0" applyNumberFormat="1" applyFont="1" applyFill="1" applyBorder="1" applyAlignment="1" applyProtection="1"/>
    <xf numFmtId="2" fontId="2" fillId="0" borderId="3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Alignment="1" applyProtection="1"/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vertical="center"/>
    </xf>
    <xf numFmtId="164" fontId="2" fillId="0" borderId="3" xfId="0" applyNumberFormat="1" applyFont="1" applyFill="1" applyBorder="1" applyAlignment="1" applyProtection="1">
      <alignment horizontal="left"/>
    </xf>
    <xf numFmtId="164" fontId="2" fillId="0" borderId="3" xfId="0" applyNumberFormat="1" applyFont="1" applyFill="1" applyBorder="1" applyAlignment="1" applyProtection="1">
      <alignment vertical="center"/>
    </xf>
    <xf numFmtId="164" fontId="2" fillId="0" borderId="3" xfId="0" applyNumberFormat="1" applyFont="1" applyFill="1" applyBorder="1" applyAlignment="1" applyProtection="1">
      <alignment horizontal="right"/>
    </xf>
    <xf numFmtId="164" fontId="2" fillId="0" borderId="3" xfId="0" applyNumberFormat="1" applyFont="1" applyFill="1" applyBorder="1" applyAlignment="1" applyProtection="1">
      <alignment horizontal="center"/>
    </xf>
    <xf numFmtId="2" fontId="3" fillId="0" borderId="3" xfId="0" applyNumberFormat="1" applyFont="1" applyFill="1" applyBorder="1" applyAlignment="1" applyProtection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Alignment="1" applyProtection="1"/>
    <xf numFmtId="164" fontId="2" fillId="0" borderId="0" xfId="0" quotePrefix="1" applyNumberFormat="1" applyFont="1" applyFill="1" applyAlignment="1" applyProtection="1"/>
    <xf numFmtId="3" fontId="2" fillId="0" borderId="3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3" fontId="2" fillId="0" borderId="3" xfId="0" quotePrefix="1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25" fillId="0" borderId="0" xfId="0" applyFont="1" applyFill="1" applyAlignment="1" applyProtection="1">
      <alignment vertical="center"/>
    </xf>
    <xf numFmtId="0" fontId="32" fillId="0" borderId="0" xfId="0" applyFont="1" applyFill="1" applyProtection="1"/>
    <xf numFmtId="3" fontId="2" fillId="0" borderId="0" xfId="0" applyNumberFormat="1" applyFont="1" applyFill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horizontal="center"/>
    </xf>
    <xf numFmtId="3" fontId="2" fillId="0" borderId="4" xfId="0" applyNumberFormat="1" applyFont="1" applyFill="1" applyBorder="1" applyAlignment="1" applyProtection="1">
      <alignment horizontal="center"/>
    </xf>
    <xf numFmtId="3" fontId="13" fillId="0" borderId="3" xfId="0" applyNumberFormat="1" applyFont="1" applyFill="1" applyBorder="1" applyAlignment="1" applyProtection="1">
      <alignment horizontal="center" vertical="center"/>
    </xf>
    <xf numFmtId="164" fontId="16" fillId="0" borderId="0" xfId="0" applyNumberFormat="1" applyFont="1" applyFill="1" applyAlignment="1" applyProtection="1"/>
    <xf numFmtId="1" fontId="3" fillId="0" borderId="14" xfId="0" applyNumberFormat="1" applyFont="1" applyFill="1" applyBorder="1" applyAlignment="1" applyProtection="1">
      <alignment horizontal="center" vertical="center"/>
    </xf>
    <xf numFmtId="1" fontId="3" fillId="0" borderId="4" xfId="0" applyNumberFormat="1" applyFont="1" applyFill="1" applyBorder="1" applyAlignment="1" applyProtection="1">
      <alignment horizontal="center"/>
    </xf>
    <xf numFmtId="164" fontId="3" fillId="0" borderId="18" xfId="0" applyNumberFormat="1" applyFont="1" applyFill="1" applyBorder="1" applyAlignment="1" applyProtection="1"/>
    <xf numFmtId="164" fontId="49" fillId="0" borderId="0" xfId="0" applyNumberFormat="1" applyFont="1" applyFill="1" applyAlignment="1" applyProtection="1"/>
    <xf numFmtId="164" fontId="10" fillId="0" borderId="0" xfId="0" applyNumberFormat="1" applyFont="1" applyFill="1" applyAlignment="1" applyProtection="1">
      <alignment horizontal="left"/>
    </xf>
    <xf numFmtId="164" fontId="50" fillId="0" borderId="0" xfId="0" applyNumberFormat="1" applyFont="1" applyFill="1" applyAlignment="1" applyProtection="1">
      <alignment vertical="center"/>
    </xf>
    <xf numFmtId="164" fontId="50" fillId="0" borderId="0" xfId="0" applyNumberFormat="1" applyFont="1" applyFill="1" applyAlignment="1" applyProtection="1">
      <alignment horizontal="right"/>
    </xf>
    <xf numFmtId="164" fontId="51" fillId="0" borderId="0" xfId="0" applyNumberFormat="1" applyFont="1" applyFill="1" applyBorder="1" applyAlignment="1" applyProtection="1">
      <alignment horizontal="right"/>
    </xf>
    <xf numFmtId="164" fontId="37" fillId="0" borderId="0" xfId="0" applyNumberFormat="1" applyFont="1" applyFill="1" applyAlignment="1" applyProtection="1"/>
    <xf numFmtId="164" fontId="10" fillId="0" borderId="0" xfId="0" applyNumberFormat="1" applyFont="1" applyFill="1" applyAlignment="1" applyProtection="1">
      <alignment vertical="center"/>
    </xf>
    <xf numFmtId="164" fontId="10" fillId="0" borderId="0" xfId="0" applyNumberFormat="1" applyFont="1" applyFill="1" applyAlignment="1" applyProtection="1">
      <alignment horizontal="right"/>
    </xf>
    <xf numFmtId="164" fontId="45" fillId="0" borderId="0" xfId="0" applyNumberFormat="1" applyFont="1" applyFill="1" applyBorder="1" applyAlignment="1" applyProtection="1">
      <alignment horizontal="right"/>
    </xf>
    <xf numFmtId="164" fontId="10" fillId="0" borderId="0" xfId="0" quotePrefix="1" applyNumberFormat="1" applyFont="1" applyFill="1" applyBorder="1" applyAlignment="1" applyProtection="1">
      <alignment horizontal="right"/>
    </xf>
    <xf numFmtId="164" fontId="10" fillId="0" borderId="0" xfId="0" applyNumberFormat="1" applyFont="1" applyFill="1" applyBorder="1" applyAlignment="1" applyProtection="1">
      <alignment horizontal="right"/>
    </xf>
    <xf numFmtId="2" fontId="10" fillId="0" borderId="0" xfId="0" applyNumberFormat="1" applyFont="1" applyFill="1" applyBorder="1" applyAlignment="1" applyProtection="1">
      <alignment horizontal="center"/>
    </xf>
    <xf numFmtId="4" fontId="52" fillId="0" borderId="0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/>
    </xf>
    <xf numFmtId="1" fontId="32" fillId="0" borderId="3" xfId="0" applyNumberFormat="1" applyFont="1" applyFill="1" applyBorder="1" applyProtection="1"/>
    <xf numFmtId="1" fontId="42" fillId="0" borderId="0" xfId="0" applyNumberFormat="1" applyFont="1" applyFill="1" applyProtection="1"/>
    <xf numFmtId="3" fontId="0" fillId="0" borderId="0" xfId="0" applyNumberFormat="1" applyFill="1" applyBorder="1" applyProtection="1"/>
    <xf numFmtId="2" fontId="2" fillId="0" borderId="14" xfId="0" applyNumberFormat="1" applyFont="1" applyFill="1" applyBorder="1" applyAlignment="1" applyProtection="1">
      <alignment horizontal="center"/>
    </xf>
    <xf numFmtId="1" fontId="32" fillId="0" borderId="0" xfId="0" applyNumberFormat="1" applyFont="1" applyFill="1" applyProtection="1"/>
    <xf numFmtId="164" fontId="3" fillId="0" borderId="0" xfId="0" applyNumberFormat="1" applyFont="1" applyFill="1" applyAlignment="1" applyProtection="1">
      <alignment horizontal="right"/>
    </xf>
    <xf numFmtId="3" fontId="13" fillId="0" borderId="3" xfId="0" applyNumberFormat="1" applyFont="1" applyFill="1" applyBorder="1" applyAlignment="1" applyProtection="1">
      <alignment horizontal="center"/>
    </xf>
    <xf numFmtId="1" fontId="0" fillId="0" borderId="0" xfId="0" applyNumberFormat="1" applyFill="1" applyProtection="1"/>
    <xf numFmtId="164" fontId="3" fillId="0" borderId="19" xfId="0" quotePrefix="1" applyNumberFormat="1" applyFont="1" applyFill="1" applyBorder="1" applyAlignment="1" applyProtection="1">
      <alignment horizontal="right"/>
    </xf>
    <xf numFmtId="164" fontId="3" fillId="0" borderId="19" xfId="0" applyNumberFormat="1" applyFont="1" applyFill="1" applyBorder="1" applyAlignment="1" applyProtection="1"/>
    <xf numFmtId="164" fontId="3" fillId="0" borderId="19" xfId="0" applyNumberFormat="1" applyFont="1" applyFill="1" applyBorder="1" applyAlignment="1" applyProtection="1">
      <alignment horizontal="center"/>
    </xf>
    <xf numFmtId="3" fontId="32" fillId="0" borderId="0" xfId="0" applyNumberFormat="1" applyFont="1" applyFill="1" applyBorder="1" applyProtection="1"/>
    <xf numFmtId="0" fontId="32" fillId="0" borderId="0" xfId="0" applyFont="1" applyFill="1" applyBorder="1" applyProtection="1"/>
    <xf numFmtId="2" fontId="32" fillId="0" borderId="0" xfId="0" applyNumberFormat="1" applyFont="1" applyFill="1" applyBorder="1" applyProtection="1"/>
    <xf numFmtId="165" fontId="48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vertical="center"/>
    </xf>
    <xf numFmtId="2" fontId="0" fillId="0" borderId="0" xfId="0" applyNumberFormat="1" applyFill="1" applyBorder="1" applyProtection="1"/>
    <xf numFmtId="3" fontId="21" fillId="0" borderId="0" xfId="0" applyNumberFormat="1" applyFont="1" applyFill="1" applyBorder="1" applyAlignment="1" applyProtection="1">
      <alignment vertical="center"/>
    </xf>
    <xf numFmtId="3" fontId="25" fillId="0" borderId="0" xfId="0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/>
    <xf numFmtId="4" fontId="0" fillId="0" borderId="0" xfId="0" applyNumberFormat="1" applyFill="1" applyBorder="1" applyProtection="1"/>
    <xf numFmtId="3" fontId="26" fillId="0" borderId="0" xfId="0" applyNumberFormat="1" applyFont="1" applyFill="1" applyBorder="1" applyProtection="1"/>
    <xf numFmtId="164" fontId="22" fillId="0" borderId="0" xfId="0" applyNumberFormat="1" applyFont="1" applyFill="1" applyBorder="1" applyAlignment="1" applyProtection="1">
      <alignment vertical="center"/>
    </xf>
    <xf numFmtId="164" fontId="29" fillId="0" borderId="0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3" fontId="22" fillId="0" borderId="0" xfId="0" applyNumberFormat="1" applyFont="1" applyFill="1" applyBorder="1" applyAlignment="1" applyProtection="1">
      <alignment horizontal="left"/>
    </xf>
    <xf numFmtId="164" fontId="38" fillId="0" borderId="0" xfId="0" applyNumberFormat="1" applyFont="1" applyFill="1" applyBorder="1" applyAlignment="1" applyProtection="1">
      <alignment horizontal="left"/>
    </xf>
    <xf numFmtId="166" fontId="0" fillId="0" borderId="0" xfId="0" applyNumberFormat="1" applyFill="1" applyBorder="1" applyProtection="1"/>
    <xf numFmtId="2" fontId="13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64" fontId="54" fillId="0" borderId="0" xfId="0" applyNumberFormat="1" applyFont="1" applyFill="1" applyAlignment="1" applyProtection="1"/>
    <xf numFmtId="1" fontId="2" fillId="0" borderId="0" xfId="0" applyNumberFormat="1" applyFont="1" applyFill="1" applyAlignment="1" applyProtection="1">
      <alignment horizontal="center" vertical="center"/>
    </xf>
    <xf numFmtId="3" fontId="55" fillId="0" borderId="0" xfId="0" applyNumberFormat="1" applyFont="1" applyFill="1" applyBorder="1" applyProtection="1"/>
    <xf numFmtId="3" fontId="10" fillId="0" borderId="0" xfId="0" applyNumberFormat="1" applyFont="1" applyFill="1" applyAlignment="1" applyProtection="1">
      <alignment horizontal="center"/>
    </xf>
    <xf numFmtId="3" fontId="2" fillId="0" borderId="3" xfId="0" applyNumberFormat="1" applyFont="1" applyFill="1" applyBorder="1" applyAlignment="1" applyProtection="1">
      <alignment horizontal="center" vertical="center"/>
    </xf>
    <xf numFmtId="164" fontId="2" fillId="0" borderId="3" xfId="0" quotePrefix="1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left"/>
    </xf>
    <xf numFmtId="2" fontId="16" fillId="0" borderId="0" xfId="0" applyNumberFormat="1" applyFont="1" applyFill="1" applyBorder="1" applyAlignment="1" applyProtection="1">
      <alignment horizontal="center"/>
    </xf>
    <xf numFmtId="2" fontId="29" fillId="0" borderId="0" xfId="0" applyNumberFormat="1" applyFont="1" applyFill="1" applyBorder="1" applyAlignment="1" applyProtection="1">
      <alignment horizontal="center"/>
    </xf>
    <xf numFmtId="2" fontId="14" fillId="0" borderId="0" xfId="0" applyNumberFormat="1" applyFont="1" applyFill="1" applyBorder="1" applyProtection="1"/>
    <xf numFmtId="2" fontId="2" fillId="0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/>
    </xf>
    <xf numFmtId="164" fontId="2" fillId="0" borderId="6" xfId="0" applyNumberFormat="1" applyFont="1" applyFill="1" applyBorder="1" applyAlignment="1" applyProtection="1">
      <alignment horizontal="center" vertical="center"/>
    </xf>
    <xf numFmtId="3" fontId="9" fillId="0" borderId="15" xfId="0" applyNumberFormat="1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</xf>
    <xf numFmtId="2" fontId="3" fillId="0" borderId="6" xfId="0" applyNumberFormat="1" applyFont="1" applyFill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>
      <alignment horizontal="left"/>
    </xf>
    <xf numFmtId="164" fontId="2" fillId="0" borderId="17" xfId="0" applyNumberFormat="1" applyFont="1" applyFill="1" applyBorder="1" applyAlignment="1" applyProtection="1">
      <alignment horizontal="left"/>
    </xf>
    <xf numFmtId="3" fontId="2" fillId="0" borderId="15" xfId="0" applyNumberFormat="1" applyFont="1" applyFill="1" applyBorder="1" applyAlignment="1" applyProtection="1">
      <alignment horizontal="center"/>
    </xf>
    <xf numFmtId="164" fontId="9" fillId="0" borderId="4" xfId="0" applyNumberFormat="1" applyFont="1" applyFill="1" applyBorder="1" applyAlignment="1" applyProtection="1">
      <alignment horizontal="center"/>
    </xf>
    <xf numFmtId="164" fontId="9" fillId="0" borderId="12" xfId="0" applyNumberFormat="1" applyFont="1" applyFill="1" applyBorder="1" applyAlignment="1" applyProtection="1">
      <alignment horizontal="center"/>
    </xf>
    <xf numFmtId="1" fontId="19" fillId="0" borderId="15" xfId="0" applyNumberFormat="1" applyFont="1" applyFill="1" applyBorder="1" applyAlignment="1" applyProtection="1">
      <alignment horizontal="center"/>
    </xf>
    <xf numFmtId="164" fontId="9" fillId="0" borderId="10" xfId="0" applyNumberFormat="1" applyFont="1" applyFill="1" applyBorder="1" applyAlignment="1" applyProtection="1">
      <alignment horizontal="center"/>
    </xf>
    <xf numFmtId="1" fontId="3" fillId="0" borderId="15" xfId="0" applyNumberFormat="1" applyFont="1" applyFill="1" applyBorder="1" applyAlignment="1" applyProtection="1">
      <alignment horizontal="center"/>
    </xf>
    <xf numFmtId="1" fontId="3" fillId="0" borderId="15" xfId="0" applyNumberFormat="1" applyFont="1" applyFill="1" applyBorder="1" applyAlignment="1" applyProtection="1">
      <alignment horizontal="center" vertical="center"/>
    </xf>
    <xf numFmtId="1" fontId="3" fillId="0" borderId="17" xfId="0" applyNumberFormat="1" applyFont="1" applyFill="1" applyBorder="1" applyAlignment="1" applyProtection="1">
      <alignment horizontal="center" vertical="center"/>
    </xf>
    <xf numFmtId="2" fontId="2" fillId="0" borderId="5" xfId="0" quotePrefix="1" applyNumberFormat="1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left" vertical="center"/>
    </xf>
    <xf numFmtId="2" fontId="2" fillId="0" borderId="18" xfId="0" applyNumberFormat="1" applyFont="1" applyFill="1" applyBorder="1" applyAlignment="1" applyProtection="1">
      <alignment horizontal="right"/>
    </xf>
    <xf numFmtId="2" fontId="2" fillId="0" borderId="17" xfId="0" applyNumberFormat="1" applyFont="1" applyFill="1" applyBorder="1" applyAlignment="1" applyProtection="1">
      <protection locked="0"/>
    </xf>
    <xf numFmtId="2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Alignment="1" applyProtection="1">
      <alignment horizontal="left" vertical="top" wrapText="1"/>
    </xf>
    <xf numFmtId="164" fontId="2" fillId="0" borderId="11" xfId="0" applyNumberFormat="1" applyFont="1" applyFill="1" applyBorder="1" applyAlignment="1" applyProtection="1">
      <alignment horizontal="left" vertical="top" wrapText="1"/>
    </xf>
    <xf numFmtId="164" fontId="13" fillId="0" borderId="0" xfId="0" applyNumberFormat="1" applyFont="1" applyFill="1" applyAlignment="1" applyProtection="1">
      <alignment horizontal="justify" vertical="top" wrapText="1"/>
    </xf>
    <xf numFmtId="2" fontId="3" fillId="0" borderId="8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/>
    </xf>
    <xf numFmtId="2" fontId="3" fillId="0" borderId="19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 vertical="center"/>
    </xf>
    <xf numFmtId="164" fontId="2" fillId="0" borderId="7" xfId="0" applyNumberFormat="1" applyFont="1" applyFill="1" applyBorder="1" applyAlignment="1" applyProtection="1">
      <alignment horizontal="center" vertical="center"/>
    </xf>
    <xf numFmtId="164" fontId="2" fillId="0" borderId="6" xfId="0" applyNumberFormat="1" applyFont="1" applyFill="1" applyBorder="1" applyAlignment="1" applyProtection="1">
      <alignment horizontal="center"/>
    </xf>
    <xf numFmtId="164" fontId="2" fillId="0" borderId="7" xfId="0" applyNumberFormat="1" applyFont="1" applyFill="1" applyBorder="1" applyAlignment="1" applyProtection="1">
      <alignment horizontal="center"/>
    </xf>
    <xf numFmtId="164" fontId="2" fillId="0" borderId="9" xfId="0" applyNumberFormat="1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horizontal="center" vertical="center"/>
    </xf>
    <xf numFmtId="164" fontId="2" fillId="0" borderId="13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9" xfId="0" applyNumberFormat="1" applyFont="1" applyFill="1" applyBorder="1" applyAlignment="1" applyProtection="1">
      <alignment horizontal="center" vertical="center"/>
    </xf>
    <xf numFmtId="2" fontId="3" fillId="0" borderId="8" xfId="0" applyNumberFormat="1" applyFont="1" applyFill="1" applyBorder="1" applyAlignment="1" applyProtection="1">
      <alignment horizontal="center"/>
    </xf>
    <xf numFmtId="2" fontId="3" fillId="0" borderId="19" xfId="0" quotePrefix="1" applyNumberFormat="1" applyFont="1" applyFill="1" applyBorder="1" applyAlignment="1" applyProtection="1">
      <alignment horizontal="center"/>
    </xf>
    <xf numFmtId="2" fontId="3" fillId="0" borderId="19" xfId="0" applyNumberFormat="1" applyFont="1" applyFill="1" applyBorder="1" applyAlignment="1" applyProtection="1">
      <alignment horizontal="center" vertical="center"/>
    </xf>
    <xf numFmtId="164" fontId="9" fillId="0" borderId="15" xfId="0" applyNumberFormat="1" applyFont="1" applyFill="1" applyBorder="1" applyAlignment="1" applyProtection="1">
      <alignment horizontal="left"/>
    </xf>
    <xf numFmtId="164" fontId="9" fillId="0" borderId="16" xfId="0" applyNumberFormat="1" applyFont="1" applyFill="1" applyBorder="1" applyAlignment="1" applyProtection="1">
      <alignment horizontal="left"/>
    </xf>
    <xf numFmtId="164" fontId="9" fillId="0" borderId="17" xfId="0" applyNumberFormat="1" applyFont="1" applyFill="1" applyBorder="1" applyAlignment="1" applyProtection="1">
      <alignment horizontal="left"/>
    </xf>
    <xf numFmtId="3" fontId="9" fillId="0" borderId="15" xfId="0" applyNumberFormat="1" applyFont="1" applyFill="1" applyBorder="1" applyAlignment="1" applyProtection="1">
      <alignment horizontal="center"/>
    </xf>
    <xf numFmtId="3" fontId="9" fillId="0" borderId="16" xfId="0" applyNumberFormat="1" applyFont="1" applyFill="1" applyBorder="1" applyAlignment="1" applyProtection="1">
      <alignment horizontal="center"/>
    </xf>
    <xf numFmtId="3" fontId="9" fillId="0" borderId="17" xfId="0" applyNumberFormat="1" applyFont="1" applyFill="1" applyBorder="1" applyAlignment="1" applyProtection="1">
      <alignment horizontal="center"/>
    </xf>
    <xf numFmtId="164" fontId="9" fillId="0" borderId="4" xfId="0" applyNumberFormat="1" applyFont="1" applyFill="1" applyBorder="1" applyAlignment="1" applyProtection="1">
      <alignment horizontal="center" vertical="center"/>
    </xf>
    <xf numFmtId="164" fontId="9" fillId="0" borderId="9" xfId="0" applyNumberFormat="1" applyFont="1" applyFill="1" applyBorder="1" applyAlignment="1" applyProtection="1">
      <alignment horizontal="center" vertical="center"/>
    </xf>
    <xf numFmtId="164" fontId="9" fillId="0" borderId="10" xfId="0" applyNumberFormat="1" applyFont="1" applyFill="1" applyBorder="1" applyAlignment="1" applyProtection="1">
      <alignment horizontal="center" vertical="center"/>
    </xf>
    <xf numFmtId="164" fontId="9" fillId="0" borderId="11" xfId="0" applyNumberFormat="1" applyFont="1" applyFill="1" applyBorder="1" applyAlignment="1" applyProtection="1">
      <alignment horizontal="center" vertical="center"/>
    </xf>
    <xf numFmtId="164" fontId="9" fillId="0" borderId="12" xfId="0" applyNumberFormat="1" applyFont="1" applyFill="1" applyBorder="1" applyAlignment="1" applyProtection="1">
      <alignment horizontal="center" vertical="center"/>
    </xf>
    <xf numFmtId="164" fontId="9" fillId="0" borderId="13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2" fontId="3" fillId="0" borderId="6" xfId="0" applyNumberFormat="1" applyFont="1" applyFill="1" applyBorder="1" applyAlignment="1" applyProtection="1">
      <alignment horizontal="center"/>
    </xf>
    <xf numFmtId="2" fontId="3" fillId="0" borderId="7" xfId="0" applyNumberFormat="1" applyFont="1" applyFill="1" applyBorder="1" applyAlignment="1" applyProtection="1">
      <alignment horizontal="center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</xf>
    <xf numFmtId="164" fontId="2" fillId="0" borderId="12" xfId="0" applyNumberFormat="1" applyFont="1" applyFill="1" applyBorder="1" applyAlignment="1" applyProtection="1">
      <alignment horizontal="center" vertical="center" wrapText="1"/>
    </xf>
    <xf numFmtId="164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9" xfId="0" applyNumberFormat="1" applyFont="1" applyFill="1" applyBorder="1" applyAlignment="1" applyProtection="1">
      <alignment horizontal="center" vertical="center" wrapText="1"/>
    </xf>
    <xf numFmtId="164" fontId="9" fillId="0" borderId="10" xfId="0" applyNumberFormat="1" applyFont="1" applyFill="1" applyBorder="1" applyAlignment="1" applyProtection="1">
      <alignment horizontal="center" vertical="center" wrapText="1"/>
    </xf>
    <xf numFmtId="164" fontId="9" fillId="0" borderId="11" xfId="0" applyNumberFormat="1" applyFont="1" applyFill="1" applyBorder="1" applyAlignment="1" applyProtection="1">
      <alignment horizontal="center" vertical="center" wrapText="1"/>
    </xf>
    <xf numFmtId="164" fontId="9" fillId="0" borderId="12" xfId="0" applyNumberFormat="1" applyFont="1" applyFill="1" applyBorder="1" applyAlignment="1" applyProtection="1">
      <alignment horizontal="center" vertical="center" wrapText="1"/>
    </xf>
    <xf numFmtId="164" fontId="9" fillId="0" borderId="13" xfId="0" applyNumberFormat="1" applyFont="1" applyFill="1" applyBorder="1" applyAlignment="1" applyProtection="1">
      <alignment horizontal="center" vertical="center" wrapText="1"/>
    </xf>
    <xf numFmtId="164" fontId="2" fillId="0" borderId="15" xfId="0" applyNumberFormat="1" applyFont="1" applyFill="1" applyBorder="1" applyAlignment="1" applyProtection="1">
      <alignment horizontal="left"/>
    </xf>
    <xf numFmtId="164" fontId="2" fillId="0" borderId="16" xfId="0" applyNumberFormat="1" applyFont="1" applyFill="1" applyBorder="1" applyAlignment="1" applyProtection="1">
      <alignment horizontal="left"/>
    </xf>
    <xf numFmtId="164" fontId="2" fillId="0" borderId="17" xfId="0" applyNumberFormat="1" applyFont="1" applyFill="1" applyBorder="1" applyAlignment="1" applyProtection="1">
      <alignment horizontal="left"/>
    </xf>
    <xf numFmtId="164" fontId="2" fillId="0" borderId="10" xfId="0" applyNumberFormat="1" applyFont="1" applyFill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/>
    </xf>
    <xf numFmtId="164" fontId="9" fillId="0" borderId="4" xfId="0" applyNumberFormat="1" applyFont="1" applyFill="1" applyBorder="1" applyAlignment="1" applyProtection="1">
      <alignment horizontal="center"/>
    </xf>
    <xf numFmtId="164" fontId="9" fillId="0" borderId="9" xfId="0" applyNumberFormat="1" applyFont="1" applyFill="1" applyBorder="1" applyAlignment="1" applyProtection="1">
      <alignment horizontal="center"/>
    </xf>
    <xf numFmtId="164" fontId="9" fillId="0" borderId="12" xfId="0" applyNumberFormat="1" applyFont="1" applyFill="1" applyBorder="1" applyAlignment="1" applyProtection="1">
      <alignment horizontal="center"/>
    </xf>
    <xf numFmtId="164" fontId="9" fillId="0" borderId="13" xfId="0" applyNumberFormat="1" applyFont="1" applyFill="1" applyBorder="1" applyAlignment="1" applyProtection="1">
      <alignment horizontal="center"/>
    </xf>
    <xf numFmtId="1" fontId="19" fillId="0" borderId="15" xfId="0" applyNumberFormat="1" applyFont="1" applyFill="1" applyBorder="1" applyAlignment="1" applyProtection="1">
      <alignment horizontal="center"/>
    </xf>
    <xf numFmtId="1" fontId="19" fillId="0" borderId="17" xfId="0" applyNumberFormat="1" applyFont="1" applyFill="1" applyBorder="1" applyAlignment="1" applyProtection="1">
      <alignment horizontal="center"/>
    </xf>
    <xf numFmtId="164" fontId="9" fillId="0" borderId="10" xfId="0" applyNumberFormat="1" applyFont="1" applyFill="1" applyBorder="1" applyAlignment="1" applyProtection="1">
      <alignment horizontal="center"/>
    </xf>
    <xf numFmtId="164" fontId="9" fillId="0" borderId="11" xfId="0" applyNumberFormat="1" applyFont="1" applyFill="1" applyBorder="1" applyAlignment="1" applyProtection="1">
      <alignment horizontal="center"/>
    </xf>
    <xf numFmtId="1" fontId="3" fillId="0" borderId="15" xfId="0" applyNumberFormat="1" applyFont="1" applyFill="1" applyBorder="1" applyAlignment="1" applyProtection="1">
      <alignment horizontal="center"/>
    </xf>
    <xf numFmtId="1" fontId="3" fillId="0" borderId="17" xfId="0" applyNumberFormat="1" applyFont="1" applyFill="1" applyBorder="1" applyAlignment="1" applyProtection="1">
      <alignment horizontal="center"/>
    </xf>
    <xf numFmtId="2" fontId="3" fillId="0" borderId="15" xfId="0" applyNumberFormat="1" applyFont="1" applyFill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/>
    </xf>
    <xf numFmtId="164" fontId="2" fillId="0" borderId="6" xfId="0" applyNumberFormat="1" applyFont="1" applyFill="1" applyBorder="1" applyAlignment="1" applyProtection="1">
      <alignment horizontal="center" wrapText="1"/>
    </xf>
    <xf numFmtId="164" fontId="2" fillId="0" borderId="7" xfId="0" applyNumberFormat="1" applyFont="1" applyFill="1" applyBorder="1" applyAlignment="1" applyProtection="1">
      <alignment horizontal="center" wrapText="1"/>
    </xf>
    <xf numFmtId="2" fontId="2" fillId="0" borderId="15" xfId="0" applyNumberFormat="1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16" xfId="0" applyNumberFormat="1" applyFont="1" applyFill="1" applyBorder="1" applyAlignment="1" applyProtection="1">
      <alignment horizontal="center" vertical="center"/>
    </xf>
    <xf numFmtId="164" fontId="9" fillId="0" borderId="6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164" fontId="2" fillId="0" borderId="14" xfId="0" applyNumberFormat="1" applyFont="1" applyFill="1" applyBorder="1" applyAlignment="1" applyProtection="1">
      <alignment horizontal="center" vertical="center"/>
    </xf>
    <xf numFmtId="1" fontId="19" fillId="0" borderId="15" xfId="0" applyNumberFormat="1" applyFont="1" applyFill="1" applyBorder="1" applyAlignment="1" applyProtection="1">
      <alignment horizontal="center" vertical="center"/>
    </xf>
    <xf numFmtId="1" fontId="19" fillId="0" borderId="16" xfId="0" applyNumberFormat="1" applyFont="1" applyFill="1" applyBorder="1" applyAlignment="1" applyProtection="1">
      <alignment horizontal="center" vertical="center"/>
    </xf>
    <xf numFmtId="1" fontId="19" fillId="0" borderId="17" xfId="0" applyNumberFormat="1" applyFont="1" applyFill="1" applyBorder="1" applyAlignment="1" applyProtection="1">
      <alignment horizontal="center" vertical="center"/>
    </xf>
    <xf numFmtId="1" fontId="3" fillId="0" borderId="15" xfId="0" applyNumberFormat="1" applyFont="1" applyFill="1" applyBorder="1" applyAlignment="1" applyProtection="1">
      <alignment horizontal="center" vertical="center"/>
    </xf>
    <xf numFmtId="1" fontId="3" fillId="0" borderId="17" xfId="0" applyNumberFormat="1" applyFont="1" applyFill="1" applyBorder="1" applyAlignment="1" applyProtection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wrapText="1"/>
    </xf>
    <xf numFmtId="0" fontId="0" fillId="0" borderId="0" xfId="0" applyFill="1" applyAlignment="1" applyProtection="1"/>
    <xf numFmtId="3" fontId="2" fillId="0" borderId="15" xfId="0" applyNumberFormat="1" applyFont="1" applyFill="1" applyBorder="1" applyAlignment="1" applyProtection="1">
      <alignment horizontal="center" vertical="center"/>
    </xf>
    <xf numFmtId="3" fontId="2" fillId="0" borderId="16" xfId="0" applyNumberFormat="1" applyFont="1" applyFill="1" applyBorder="1" applyAlignment="1" applyProtection="1">
      <alignment horizontal="center" vertical="center"/>
    </xf>
    <xf numFmtId="3" fontId="2" fillId="0" borderId="17" xfId="0" applyNumberFormat="1" applyFont="1" applyFill="1" applyBorder="1" applyAlignment="1" applyProtection="1">
      <alignment horizontal="center" vertical="center"/>
    </xf>
  </cellXfs>
  <cellStyles count="3">
    <cellStyle name="Navadno" xfId="0" builtinId="0"/>
    <cellStyle name="Navadno 2" xfId="2"/>
    <cellStyle name="Odstotek" xfId="1" builtinId="5"/>
  </cellStyles>
  <dxfs count="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898"/>
  <sheetViews>
    <sheetView tabSelected="1" view="pageBreakPreview" zoomScale="120" zoomScaleNormal="115" zoomScaleSheetLayoutView="120" workbookViewId="0"/>
  </sheetViews>
  <sheetFormatPr defaultColWidth="9.109375" defaultRowHeight="14.4"/>
  <cols>
    <col min="1" max="3" width="9.109375" style="436"/>
    <col min="4" max="4" width="10.33203125" style="436" customWidth="1"/>
    <col min="5" max="5" width="15.5546875" style="436" customWidth="1"/>
    <col min="6" max="6" width="9.109375" style="436"/>
    <col min="7" max="7" width="9.109375" style="229"/>
    <col min="8" max="8" width="13.109375" style="436" customWidth="1"/>
    <col min="9" max="9" width="10" style="365" customWidth="1"/>
    <col min="10" max="10" width="9.109375" style="436"/>
    <col min="11" max="11" width="9.109375" style="365"/>
    <col min="12" max="13" width="9.109375" style="203"/>
    <col min="14" max="14" width="10.109375" style="461" customWidth="1"/>
    <col min="15" max="15" width="9.109375" style="472"/>
    <col min="16" max="16" width="11.33203125" style="475" hidden="1" customWidth="1"/>
    <col min="17" max="17" width="9.109375" style="201"/>
    <col min="18" max="16384" width="9.109375" style="434"/>
  </cols>
  <sheetData>
    <row r="1" spans="1:17" s="436" customFormat="1">
      <c r="A1" s="429" t="s">
        <v>0</v>
      </c>
      <c r="B1" s="1"/>
      <c r="C1" s="2" t="s">
        <v>781</v>
      </c>
      <c r="D1" s="3"/>
      <c r="E1" s="4"/>
      <c r="F1" s="5"/>
      <c r="G1" s="230"/>
      <c r="H1" s="3"/>
      <c r="I1" s="366"/>
      <c r="J1" s="3"/>
      <c r="K1" s="330"/>
      <c r="L1" s="551"/>
      <c r="M1" s="551"/>
      <c r="N1" s="470"/>
      <c r="O1" s="471"/>
      <c r="P1" s="472"/>
      <c r="Q1" s="471"/>
    </row>
    <row r="2" spans="1:17" s="436" customFormat="1">
      <c r="A2" s="429"/>
      <c r="B2" s="6"/>
      <c r="C2" s="7"/>
      <c r="D2" s="8"/>
      <c r="E2" s="9"/>
      <c r="F2" s="10"/>
      <c r="G2" s="231"/>
      <c r="H2" s="8"/>
      <c r="I2" s="367"/>
      <c r="J2" s="8"/>
      <c r="K2" s="331"/>
      <c r="L2" s="80"/>
      <c r="M2" s="81"/>
      <c r="N2" s="470"/>
      <c r="O2" s="146"/>
      <c r="P2" s="472"/>
      <c r="Q2" s="471"/>
    </row>
    <row r="3" spans="1:17" s="436" customFormat="1">
      <c r="A3" s="429" t="s">
        <v>1</v>
      </c>
      <c r="B3" s="11"/>
      <c r="C3" s="2" t="s">
        <v>2</v>
      </c>
      <c r="D3" s="3"/>
      <c r="E3" s="4"/>
      <c r="F3" s="5"/>
      <c r="G3" s="230"/>
      <c r="H3" s="3"/>
      <c r="I3" s="366"/>
      <c r="J3" s="3"/>
      <c r="K3" s="332"/>
      <c r="L3" s="82"/>
      <c r="M3" s="83"/>
      <c r="N3" s="470"/>
      <c r="O3" s="146"/>
      <c r="P3" s="472"/>
      <c r="Q3" s="471"/>
    </row>
    <row r="4" spans="1:17" s="436" customFormat="1">
      <c r="A4" s="429"/>
      <c r="B4" s="429"/>
      <c r="C4" s="2"/>
      <c r="D4" s="420"/>
      <c r="E4" s="12"/>
      <c r="F4" s="13"/>
      <c r="G4" s="232"/>
      <c r="H4" s="420"/>
      <c r="I4" s="342"/>
      <c r="J4" s="420"/>
      <c r="K4" s="330"/>
      <c r="L4" s="127"/>
      <c r="M4" s="414"/>
      <c r="N4" s="470"/>
      <c r="O4" s="146"/>
      <c r="P4" s="472"/>
      <c r="Q4" s="471"/>
    </row>
    <row r="5" spans="1:17" s="436" customFormat="1">
      <c r="A5" s="429" t="s">
        <v>3</v>
      </c>
      <c r="B5" s="429"/>
      <c r="C5" s="3" t="s">
        <v>880</v>
      </c>
      <c r="D5" s="14"/>
      <c r="E5" s="14"/>
      <c r="F5" s="14"/>
      <c r="G5" s="230"/>
      <c r="H5" s="3"/>
      <c r="I5" s="366"/>
      <c r="J5" s="3"/>
      <c r="K5" s="332"/>
      <c r="L5" s="82"/>
      <c r="M5" s="83"/>
      <c r="N5" s="470"/>
      <c r="O5" s="146"/>
      <c r="P5" s="472"/>
      <c r="Q5" s="471"/>
    </row>
    <row r="6" spans="1:17" s="436" customFormat="1">
      <c r="A6" s="429"/>
      <c r="B6" s="429"/>
      <c r="C6" s="3"/>
      <c r="D6" s="2"/>
      <c r="E6" s="2"/>
      <c r="F6" s="2"/>
      <c r="G6" s="399"/>
      <c r="H6" s="2"/>
      <c r="I6" s="366"/>
      <c r="J6" s="2"/>
      <c r="K6" s="332"/>
      <c r="L6" s="400"/>
      <c r="M6" s="400"/>
      <c r="N6" s="470"/>
      <c r="O6" s="144"/>
      <c r="P6" s="472"/>
      <c r="Q6" s="471"/>
    </row>
    <row r="7" spans="1:17" s="436" customFormat="1">
      <c r="A7" s="429"/>
      <c r="B7" s="429"/>
      <c r="C7" s="3"/>
      <c r="D7" s="2"/>
      <c r="E7" s="2"/>
      <c r="F7" s="2"/>
      <c r="G7" s="399"/>
      <c r="H7" s="2"/>
      <c r="I7" s="366"/>
      <c r="J7" s="2"/>
      <c r="K7" s="332"/>
      <c r="L7" s="127"/>
      <c r="M7" s="414"/>
      <c r="N7" s="470"/>
      <c r="O7" s="146"/>
      <c r="P7" s="472"/>
      <c r="Q7" s="471"/>
    </row>
    <row r="8" spans="1:17" s="436" customFormat="1">
      <c r="A8" s="429"/>
      <c r="B8" s="429"/>
      <c r="C8" s="2"/>
      <c r="D8" s="420"/>
      <c r="E8" s="12"/>
      <c r="F8" s="13"/>
      <c r="G8" s="232"/>
      <c r="H8" s="420"/>
      <c r="I8" s="342"/>
      <c r="J8" s="420"/>
      <c r="K8" s="330"/>
      <c r="L8" s="127"/>
      <c r="M8" s="414"/>
      <c r="N8" s="470"/>
      <c r="O8" s="146"/>
      <c r="P8" s="472"/>
      <c r="Q8" s="471"/>
    </row>
    <row r="9" spans="1:17" s="436" customFormat="1">
      <c r="A9" s="429"/>
      <c r="B9" s="12"/>
      <c r="C9" s="429"/>
      <c r="D9" s="149"/>
      <c r="E9" s="421"/>
      <c r="F9" s="124"/>
      <c r="G9" s="437"/>
      <c r="H9" s="150"/>
      <c r="I9" s="342"/>
      <c r="J9" s="150"/>
      <c r="K9" s="330"/>
      <c r="L9" s="87"/>
      <c r="M9" s="414"/>
      <c r="N9" s="470"/>
      <c r="O9" s="260"/>
      <c r="P9" s="472"/>
      <c r="Q9" s="471"/>
    </row>
    <row r="10" spans="1:17" s="436" customFormat="1" ht="15.6">
      <c r="A10" s="429"/>
      <c r="B10" s="15" t="s">
        <v>4</v>
      </c>
      <c r="C10" s="429"/>
      <c r="D10" s="429"/>
      <c r="E10" s="12"/>
      <c r="F10" s="124"/>
      <c r="G10" s="437"/>
      <c r="H10" s="150"/>
      <c r="I10" s="342"/>
      <c r="J10" s="150"/>
      <c r="K10" s="330"/>
      <c r="L10" s="87"/>
      <c r="M10" s="414"/>
      <c r="N10" s="470"/>
      <c r="O10" s="260"/>
      <c r="P10" s="472"/>
      <c r="Q10" s="471"/>
    </row>
    <row r="11" spans="1:17" s="436" customFormat="1" ht="15.6">
      <c r="A11" s="151"/>
      <c r="B11" s="150"/>
      <c r="C11" s="150"/>
      <c r="D11" s="150"/>
      <c r="E11" s="16" t="s">
        <v>5</v>
      </c>
      <c r="F11" s="124"/>
      <c r="G11" s="437"/>
      <c r="H11" s="150"/>
      <c r="I11" s="342"/>
      <c r="J11" s="150"/>
      <c r="K11" s="330"/>
      <c r="L11" s="87"/>
      <c r="M11" s="414"/>
      <c r="N11" s="470"/>
      <c r="O11" s="260"/>
      <c r="P11" s="472"/>
      <c r="Q11" s="471"/>
    </row>
    <row r="12" spans="1:17" s="436" customFormat="1">
      <c r="A12" s="421" t="s">
        <v>6</v>
      </c>
      <c r="B12" s="421"/>
      <c r="C12" s="421"/>
      <c r="D12" s="421"/>
      <c r="E12" s="421"/>
      <c r="F12" s="17"/>
      <c r="G12" s="437"/>
      <c r="H12" s="421"/>
      <c r="I12" s="342"/>
      <c r="J12" s="421"/>
      <c r="K12" s="330"/>
      <c r="L12" s="84"/>
      <c r="M12" s="414"/>
      <c r="N12" s="470"/>
      <c r="O12" s="496"/>
      <c r="P12" s="472"/>
      <c r="Q12" s="471"/>
    </row>
    <row r="13" spans="1:17" s="436" customFormat="1">
      <c r="A13" s="421" t="s">
        <v>7</v>
      </c>
      <c r="B13" s="421"/>
      <c r="C13" s="421"/>
      <c r="D13" s="421"/>
      <c r="E13" s="421"/>
      <c r="F13" s="17"/>
      <c r="G13" s="437"/>
      <c r="H13" s="421"/>
      <c r="I13" s="342"/>
      <c r="J13" s="421"/>
      <c r="K13" s="330"/>
      <c r="L13" s="84"/>
      <c r="M13" s="414"/>
      <c r="N13" s="470"/>
      <c r="O13" s="496"/>
      <c r="P13" s="472"/>
      <c r="Q13" s="471"/>
    </row>
    <row r="14" spans="1:17" s="436" customFormat="1">
      <c r="A14" s="421" t="s">
        <v>8</v>
      </c>
      <c r="B14" s="421"/>
      <c r="C14" s="421"/>
      <c r="D14" s="421"/>
      <c r="E14" s="421"/>
      <c r="F14" s="17"/>
      <c r="G14" s="437"/>
      <c r="H14" s="421"/>
      <c r="I14" s="342"/>
      <c r="J14" s="421"/>
      <c r="K14" s="330"/>
      <c r="L14" s="84"/>
      <c r="M14" s="414"/>
      <c r="N14" s="470"/>
      <c r="O14" s="496"/>
      <c r="P14" s="472"/>
      <c r="Q14" s="471"/>
    </row>
    <row r="15" spans="1:17" s="436" customFormat="1">
      <c r="A15" s="18" t="s">
        <v>9</v>
      </c>
      <c r="B15" s="421"/>
      <c r="C15" s="421"/>
      <c r="D15" s="421"/>
      <c r="E15" s="421"/>
      <c r="F15" s="17"/>
      <c r="G15" s="437"/>
      <c r="H15" s="421"/>
      <c r="I15" s="342"/>
      <c r="J15" s="421"/>
      <c r="K15" s="330"/>
      <c r="L15" s="84"/>
      <c r="M15" s="414"/>
      <c r="N15" s="470"/>
      <c r="O15" s="496"/>
      <c r="P15" s="472"/>
      <c r="Q15" s="471"/>
    </row>
    <row r="16" spans="1:17" s="436" customFormat="1">
      <c r="A16" s="421" t="s">
        <v>10</v>
      </c>
      <c r="B16" s="421"/>
      <c r="C16" s="421"/>
      <c r="D16" s="421"/>
      <c r="E16" s="421"/>
      <c r="F16" s="17"/>
      <c r="G16" s="437"/>
      <c r="H16" s="421"/>
      <c r="I16" s="342"/>
      <c r="J16" s="421"/>
      <c r="K16" s="330"/>
      <c r="L16" s="84"/>
      <c r="M16" s="414"/>
      <c r="N16" s="470"/>
      <c r="O16" s="496"/>
      <c r="P16" s="472"/>
      <c r="Q16" s="471"/>
    </row>
    <row r="17" spans="1:17" s="436" customFormat="1">
      <c r="A17" s="421" t="s">
        <v>11</v>
      </c>
      <c r="B17" s="421"/>
      <c r="C17" s="421"/>
      <c r="D17" s="421"/>
      <c r="E17" s="421"/>
      <c r="F17" s="17"/>
      <c r="G17" s="437"/>
      <c r="H17" s="421"/>
      <c r="I17" s="342"/>
      <c r="J17" s="421"/>
      <c r="K17" s="330"/>
      <c r="L17" s="84"/>
      <c r="M17" s="414"/>
      <c r="N17" s="470"/>
      <c r="O17" s="496"/>
      <c r="P17" s="472"/>
      <c r="Q17" s="471"/>
    </row>
    <row r="18" spans="1:17" s="436" customFormat="1">
      <c r="A18" s="421" t="s">
        <v>12</v>
      </c>
      <c r="B18" s="421"/>
      <c r="C18" s="421"/>
      <c r="D18" s="421"/>
      <c r="E18" s="421"/>
      <c r="F18" s="17"/>
      <c r="G18" s="437"/>
      <c r="H18" s="421"/>
      <c r="I18" s="342"/>
      <c r="J18" s="421"/>
      <c r="K18" s="330"/>
      <c r="L18" s="84"/>
      <c r="M18" s="414"/>
      <c r="N18" s="470"/>
      <c r="O18" s="496"/>
      <c r="P18" s="472"/>
      <c r="Q18" s="471"/>
    </row>
    <row r="19" spans="1:17" s="436" customFormat="1">
      <c r="A19" s="429"/>
      <c r="B19" s="421"/>
      <c r="C19" s="421"/>
      <c r="D19" s="421"/>
      <c r="E19" s="421"/>
      <c r="F19" s="17"/>
      <c r="G19" s="437"/>
      <c r="H19" s="421"/>
      <c r="I19" s="342"/>
      <c r="J19" s="421"/>
      <c r="K19" s="330"/>
      <c r="L19" s="84"/>
      <c r="M19" s="414"/>
      <c r="N19" s="470"/>
      <c r="O19" s="496"/>
      <c r="P19" s="472"/>
      <c r="Q19" s="471"/>
    </row>
    <row r="20" spans="1:17" s="436" customFormat="1">
      <c r="A20" s="421"/>
      <c r="B20" s="421"/>
      <c r="C20" s="421"/>
      <c r="D20" s="421"/>
      <c r="E20" s="421"/>
      <c r="F20" s="17"/>
      <c r="G20" s="437"/>
      <c r="H20" s="421"/>
      <c r="I20" s="342"/>
      <c r="J20" s="421"/>
      <c r="K20" s="330"/>
      <c r="L20" s="84"/>
      <c r="M20" s="414"/>
      <c r="N20" s="470"/>
      <c r="O20" s="496"/>
      <c r="P20" s="472"/>
      <c r="Q20" s="471"/>
    </row>
    <row r="21" spans="1:17" s="436" customFormat="1">
      <c r="A21" s="421"/>
      <c r="B21" s="421"/>
      <c r="C21" s="421"/>
      <c r="D21" s="421"/>
      <c r="E21" s="421"/>
      <c r="F21" s="17"/>
      <c r="G21" s="437"/>
      <c r="H21" s="421"/>
      <c r="I21" s="342"/>
      <c r="J21" s="421"/>
      <c r="K21" s="330"/>
      <c r="L21" s="84"/>
      <c r="M21" s="414"/>
      <c r="N21" s="470"/>
      <c r="O21" s="496"/>
      <c r="P21" s="472"/>
      <c r="Q21" s="471"/>
    </row>
    <row r="22" spans="1:17" s="436" customFormat="1">
      <c r="A22" s="420"/>
      <c r="B22" s="429"/>
      <c r="C22" s="429"/>
      <c r="D22" s="429"/>
      <c r="E22" s="19" t="s">
        <v>13</v>
      </c>
      <c r="F22" s="88" t="s">
        <v>14</v>
      </c>
      <c r="G22" s="233"/>
      <c r="H22" s="552" t="s">
        <v>15</v>
      </c>
      <c r="I22" s="553"/>
      <c r="J22" s="552" t="s">
        <v>16</v>
      </c>
      <c r="K22" s="553"/>
      <c r="L22" s="554" t="s">
        <v>602</v>
      </c>
      <c r="M22" s="555"/>
      <c r="N22" s="470"/>
      <c r="O22" s="471"/>
      <c r="P22" s="472"/>
      <c r="Q22" s="471"/>
    </row>
    <row r="23" spans="1:17" s="436" customFormat="1">
      <c r="A23" s="429"/>
      <c r="B23" s="136"/>
      <c r="C23" s="429"/>
      <c r="D23" s="429"/>
      <c r="E23" s="19" t="s">
        <v>17</v>
      </c>
      <c r="F23" s="20" t="s">
        <v>18</v>
      </c>
      <c r="G23" s="234"/>
      <c r="H23" s="504" t="s">
        <v>19</v>
      </c>
      <c r="I23" s="368" t="s">
        <v>20</v>
      </c>
      <c r="J23" s="504" t="s">
        <v>19</v>
      </c>
      <c r="K23" s="333" t="s">
        <v>20</v>
      </c>
      <c r="L23" s="505" t="s">
        <v>19</v>
      </c>
      <c r="M23" s="427" t="s">
        <v>603</v>
      </c>
      <c r="N23" s="470"/>
      <c r="O23" s="140"/>
      <c r="P23" s="472"/>
      <c r="Q23" s="471"/>
    </row>
    <row r="24" spans="1:17" s="436" customFormat="1">
      <c r="A24" s="420" t="s">
        <v>21</v>
      </c>
      <c r="B24" s="136"/>
      <c r="C24" s="429"/>
      <c r="D24" s="429"/>
      <c r="E24" s="421"/>
      <c r="F24" s="123"/>
      <c r="G24" s="235"/>
      <c r="H24" s="137"/>
      <c r="I24" s="258"/>
      <c r="J24" s="137"/>
      <c r="K24" s="334"/>
      <c r="L24" s="140"/>
      <c r="M24" s="141"/>
      <c r="N24" s="470"/>
      <c r="O24" s="140"/>
      <c r="P24" s="472"/>
      <c r="Q24" s="471"/>
    </row>
    <row r="25" spans="1:17" s="436" customFormat="1">
      <c r="A25" s="420"/>
      <c r="B25" s="136"/>
      <c r="C25" s="429"/>
      <c r="D25" s="429"/>
      <c r="E25" s="421"/>
      <c r="F25" s="123"/>
      <c r="G25" s="235"/>
      <c r="H25" s="137"/>
      <c r="I25" s="258"/>
      <c r="J25" s="137"/>
      <c r="K25" s="334"/>
      <c r="L25" s="140"/>
      <c r="M25" s="141"/>
      <c r="N25" s="470"/>
      <c r="O25" s="140"/>
      <c r="P25" s="472"/>
      <c r="Q25" s="471"/>
    </row>
    <row r="26" spans="1:17" s="436" customFormat="1">
      <c r="A26" s="420" t="s">
        <v>22</v>
      </c>
      <c r="B26" s="429"/>
      <c r="C26" s="429"/>
      <c r="D26" s="429"/>
      <c r="E26" s="421"/>
      <c r="F26" s="403"/>
      <c r="G26" s="437"/>
      <c r="H26" s="429"/>
      <c r="I26" s="342"/>
      <c r="J26" s="429"/>
      <c r="K26" s="330"/>
      <c r="L26" s="134"/>
      <c r="M26" s="414"/>
      <c r="N26" s="470"/>
      <c r="O26" s="144"/>
      <c r="P26" s="472"/>
      <c r="Q26" s="471"/>
    </row>
    <row r="27" spans="1:17" s="436" customFormat="1">
      <c r="A27" s="429" t="s">
        <v>26</v>
      </c>
      <c r="B27" s="429"/>
      <c r="C27" s="429"/>
      <c r="D27" s="429"/>
      <c r="E27" s="423" t="s">
        <v>23</v>
      </c>
      <c r="F27" s="424" t="s">
        <v>24</v>
      </c>
      <c r="G27" s="431"/>
      <c r="H27" s="425" t="s">
        <v>27</v>
      </c>
      <c r="I27" s="237">
        <f>+G27/250</f>
        <v>0</v>
      </c>
      <c r="J27" s="425" t="s">
        <v>25</v>
      </c>
      <c r="K27" s="458" t="s">
        <v>30</v>
      </c>
      <c r="L27" s="419" t="s">
        <v>604</v>
      </c>
      <c r="M27" s="316" t="s">
        <v>605</v>
      </c>
      <c r="N27" s="470"/>
      <c r="O27" s="142"/>
      <c r="P27" s="472"/>
      <c r="Q27" s="473"/>
    </row>
    <row r="28" spans="1:17" s="436" customFormat="1">
      <c r="A28" s="430" t="s">
        <v>28</v>
      </c>
      <c r="B28" s="429"/>
      <c r="C28" s="429"/>
      <c r="D28" s="429"/>
      <c r="E28" s="423" t="s">
        <v>23</v>
      </c>
      <c r="F28" s="424" t="s">
        <v>29</v>
      </c>
      <c r="G28" s="431"/>
      <c r="H28" s="425">
        <v>0.75</v>
      </c>
      <c r="I28" s="237">
        <v>4</v>
      </c>
      <c r="J28" s="425">
        <v>0.5</v>
      </c>
      <c r="K28" s="333">
        <v>2</v>
      </c>
      <c r="L28" s="428"/>
      <c r="M28" s="427">
        <f>K28*L28</f>
        <v>0</v>
      </c>
      <c r="N28" s="470"/>
      <c r="O28" s="142"/>
      <c r="P28" s="472"/>
      <c r="Q28" s="473"/>
    </row>
    <row r="29" spans="1:17" s="436" customFormat="1">
      <c r="A29" s="430"/>
      <c r="B29" s="429"/>
      <c r="C29" s="429"/>
      <c r="D29" s="429"/>
      <c r="E29" s="421"/>
      <c r="F29" s="422"/>
      <c r="G29" s="432"/>
      <c r="H29" s="404"/>
      <c r="I29" s="258"/>
      <c r="J29" s="404"/>
      <c r="K29" s="334"/>
      <c r="L29" s="142"/>
      <c r="M29" s="141"/>
      <c r="N29" s="470"/>
      <c r="O29" s="142"/>
      <c r="P29" s="472"/>
      <c r="Q29" s="471"/>
    </row>
    <row r="30" spans="1:17" s="436" customFormat="1">
      <c r="A30" s="420" t="s">
        <v>31</v>
      </c>
      <c r="B30" s="429"/>
      <c r="C30" s="429"/>
      <c r="D30" s="429"/>
      <c r="E30" s="421"/>
      <c r="F30" s="403"/>
      <c r="G30" s="437"/>
      <c r="H30" s="405"/>
      <c r="I30" s="342"/>
      <c r="J30" s="405"/>
      <c r="K30" s="330"/>
      <c r="L30" s="413"/>
      <c r="M30" s="414"/>
      <c r="N30" s="470"/>
      <c r="O30" s="142"/>
      <c r="P30" s="472"/>
      <c r="Q30" s="471"/>
    </row>
    <row r="31" spans="1:17" s="436" customFormat="1">
      <c r="A31" s="420" t="s">
        <v>32</v>
      </c>
      <c r="B31" s="429"/>
      <c r="C31" s="429"/>
      <c r="D31" s="429"/>
      <c r="E31" s="421"/>
      <c r="F31" s="403"/>
      <c r="G31" s="437"/>
      <c r="H31" s="405"/>
      <c r="I31" s="342"/>
      <c r="J31" s="405"/>
      <c r="K31" s="330"/>
      <c r="L31" s="413"/>
      <c r="M31" s="414"/>
      <c r="N31" s="470"/>
      <c r="O31" s="142"/>
      <c r="P31" s="472"/>
      <c r="Q31" s="471"/>
    </row>
    <row r="32" spans="1:17" s="436" customFormat="1">
      <c r="A32" s="421" t="s">
        <v>782</v>
      </c>
      <c r="B32" s="429"/>
      <c r="C32" s="429"/>
      <c r="D32" s="429"/>
      <c r="E32" s="423" t="s">
        <v>33</v>
      </c>
      <c r="F32" s="22" t="s">
        <v>808</v>
      </c>
      <c r="G32" s="431"/>
      <c r="H32" s="23" t="s">
        <v>35</v>
      </c>
      <c r="I32" s="237"/>
      <c r="J32" s="23" t="s">
        <v>482</v>
      </c>
      <c r="K32" s="458" t="s">
        <v>30</v>
      </c>
      <c r="L32" s="419" t="s">
        <v>604</v>
      </c>
      <c r="M32" s="316" t="s">
        <v>605</v>
      </c>
      <c r="N32" s="470"/>
      <c r="O32" s="142"/>
      <c r="P32" s="472"/>
      <c r="Q32" s="473"/>
    </row>
    <row r="33" spans="1:17" s="436" customFormat="1">
      <c r="A33" s="24" t="s">
        <v>36</v>
      </c>
      <c r="B33" s="24"/>
      <c r="C33" s="24"/>
      <c r="D33" s="24"/>
      <c r="E33" s="25" t="s">
        <v>37</v>
      </c>
      <c r="F33" s="22" t="s">
        <v>808</v>
      </c>
      <c r="G33" s="431"/>
      <c r="H33" s="23" t="s">
        <v>35</v>
      </c>
      <c r="I33" s="237"/>
      <c r="J33" s="23" t="s">
        <v>483</v>
      </c>
      <c r="K33" s="458" t="s">
        <v>30</v>
      </c>
      <c r="L33" s="419" t="s">
        <v>604</v>
      </c>
      <c r="M33" s="316" t="s">
        <v>605</v>
      </c>
      <c r="N33" s="470"/>
      <c r="O33" s="142"/>
      <c r="P33" s="472"/>
      <c r="Q33" s="473"/>
    </row>
    <row r="34" spans="1:17" s="436" customFormat="1">
      <c r="A34" s="24" t="s">
        <v>38</v>
      </c>
      <c r="B34" s="24"/>
      <c r="C34" s="24"/>
      <c r="D34" s="24"/>
      <c r="E34" s="25" t="s">
        <v>37</v>
      </c>
      <c r="F34" s="22" t="s">
        <v>808</v>
      </c>
      <c r="G34" s="431"/>
      <c r="H34" s="23" t="s">
        <v>39</v>
      </c>
      <c r="I34" s="237"/>
      <c r="J34" s="23" t="s">
        <v>40</v>
      </c>
      <c r="K34" s="458" t="s">
        <v>30</v>
      </c>
      <c r="L34" s="419" t="s">
        <v>604</v>
      </c>
      <c r="M34" s="316" t="s">
        <v>605</v>
      </c>
      <c r="N34" s="470"/>
      <c r="O34" s="142"/>
      <c r="P34" s="472"/>
      <c r="Q34" s="473"/>
    </row>
    <row r="35" spans="1:17" s="436" customFormat="1">
      <c r="A35" s="24" t="s">
        <v>41</v>
      </c>
      <c r="B35" s="24"/>
      <c r="C35" s="24"/>
      <c r="D35" s="24"/>
      <c r="E35" s="25"/>
      <c r="F35" s="22" t="s">
        <v>808</v>
      </c>
      <c r="G35" s="431"/>
      <c r="H35" s="23" t="s">
        <v>39</v>
      </c>
      <c r="I35" s="237"/>
      <c r="J35" s="23" t="s">
        <v>40</v>
      </c>
      <c r="K35" s="458" t="s">
        <v>30</v>
      </c>
      <c r="L35" s="419" t="s">
        <v>604</v>
      </c>
      <c r="M35" s="316" t="s">
        <v>605</v>
      </c>
      <c r="N35" s="470"/>
      <c r="O35" s="142"/>
      <c r="P35" s="472"/>
      <c r="Q35" s="473"/>
    </row>
    <row r="36" spans="1:17" s="436" customFormat="1">
      <c r="A36" s="430" t="s">
        <v>52</v>
      </c>
      <c r="B36" s="415"/>
      <c r="C36" s="415"/>
      <c r="D36" s="415"/>
      <c r="E36" s="52" t="s">
        <v>53</v>
      </c>
      <c r="F36" s="22" t="s">
        <v>808</v>
      </c>
      <c r="G36" s="236"/>
      <c r="H36" s="103" t="s">
        <v>40</v>
      </c>
      <c r="I36" s="237"/>
      <c r="J36" s="103" t="s">
        <v>40</v>
      </c>
      <c r="K36" s="458" t="s">
        <v>30</v>
      </c>
      <c r="L36" s="419" t="s">
        <v>604</v>
      </c>
      <c r="M36" s="316" t="s">
        <v>605</v>
      </c>
      <c r="N36" s="470"/>
      <c r="O36" s="142"/>
      <c r="P36" s="472"/>
      <c r="Q36" s="473"/>
    </row>
    <row r="37" spans="1:17" s="436" customFormat="1">
      <c r="A37" s="420" t="s">
        <v>42</v>
      </c>
      <c r="B37" s="429"/>
      <c r="C37" s="429"/>
      <c r="D37" s="429"/>
      <c r="E37" s="421"/>
      <c r="F37" s="403"/>
      <c r="G37" s="437"/>
      <c r="H37" s="405"/>
      <c r="I37" s="342"/>
      <c r="J37" s="405"/>
      <c r="K37" s="330"/>
      <c r="L37" s="413"/>
      <c r="M37" s="414"/>
      <c r="N37" s="470"/>
      <c r="O37" s="142"/>
      <c r="P37" s="472"/>
      <c r="Q37" s="471"/>
    </row>
    <row r="38" spans="1:17" s="436" customFormat="1">
      <c r="A38" s="26" t="s">
        <v>43</v>
      </c>
      <c r="B38" s="24"/>
      <c r="C38" s="24"/>
      <c r="D38" s="24"/>
      <c r="E38" s="25" t="s">
        <v>44</v>
      </c>
      <c r="F38" s="22" t="s">
        <v>45</v>
      </c>
      <c r="G38" s="431">
        <v>16124</v>
      </c>
      <c r="H38" s="23">
        <v>8000</v>
      </c>
      <c r="I38" s="237">
        <f>+G38/H38</f>
        <v>2.0154999999999998</v>
      </c>
      <c r="J38" s="23">
        <v>20000</v>
      </c>
      <c r="K38" s="333">
        <v>2</v>
      </c>
      <c r="L38" s="428"/>
      <c r="M38" s="427">
        <f t="shared" ref="M38:M45" si="0">K38*L38</f>
        <v>0</v>
      </c>
      <c r="N38" s="470"/>
      <c r="O38" s="142"/>
      <c r="P38" s="472"/>
      <c r="Q38" s="473"/>
    </row>
    <row r="39" spans="1:17" s="436" customFormat="1">
      <c r="A39" s="24" t="s">
        <v>46</v>
      </c>
      <c r="B39" s="24"/>
      <c r="C39" s="24"/>
      <c r="D39" s="24"/>
      <c r="E39" s="25" t="s">
        <v>47</v>
      </c>
      <c r="F39" s="22" t="s">
        <v>45</v>
      </c>
      <c r="G39" s="431">
        <v>16124</v>
      </c>
      <c r="H39" s="23">
        <v>8000</v>
      </c>
      <c r="I39" s="237">
        <f t="shared" ref="I39:I45" si="1">+G39/H39</f>
        <v>2.0154999999999998</v>
      </c>
      <c r="J39" s="23">
        <v>20000</v>
      </c>
      <c r="K39" s="333">
        <v>2</v>
      </c>
      <c r="L39" s="428"/>
      <c r="M39" s="427">
        <f t="shared" si="0"/>
        <v>0</v>
      </c>
      <c r="N39" s="470"/>
      <c r="O39" s="142"/>
      <c r="P39" s="472"/>
      <c r="Q39" s="473"/>
    </row>
    <row r="40" spans="1:17" s="436" customFormat="1">
      <c r="A40" s="26" t="s">
        <v>48</v>
      </c>
      <c r="B40" s="24"/>
      <c r="C40" s="24"/>
      <c r="D40" s="24"/>
      <c r="E40" s="25" t="s">
        <v>49</v>
      </c>
      <c r="F40" s="22" t="s">
        <v>45</v>
      </c>
      <c r="G40" s="431">
        <v>16124</v>
      </c>
      <c r="H40" s="23">
        <v>8000</v>
      </c>
      <c r="I40" s="237">
        <f t="shared" si="1"/>
        <v>2.0154999999999998</v>
      </c>
      <c r="J40" s="23">
        <v>20000</v>
      </c>
      <c r="K40" s="333">
        <v>2</v>
      </c>
      <c r="L40" s="428"/>
      <c r="M40" s="427">
        <f t="shared" si="0"/>
        <v>0</v>
      </c>
      <c r="N40" s="470"/>
      <c r="O40" s="142"/>
      <c r="P40" s="472"/>
      <c r="Q40" s="473"/>
    </row>
    <row r="41" spans="1:17" s="436" customFormat="1">
      <c r="A41" s="26" t="s">
        <v>50</v>
      </c>
      <c r="B41" s="24"/>
      <c r="C41" s="24"/>
      <c r="D41" s="24"/>
      <c r="E41" s="25" t="s">
        <v>51</v>
      </c>
      <c r="F41" s="22" t="s">
        <v>45</v>
      </c>
      <c r="G41" s="431">
        <v>16124</v>
      </c>
      <c r="H41" s="23">
        <v>8000</v>
      </c>
      <c r="I41" s="237">
        <f t="shared" si="1"/>
        <v>2.0154999999999998</v>
      </c>
      <c r="J41" s="23">
        <v>20000</v>
      </c>
      <c r="K41" s="333">
        <v>2</v>
      </c>
      <c r="L41" s="428"/>
      <c r="M41" s="427">
        <f t="shared" si="0"/>
        <v>0</v>
      </c>
      <c r="N41" s="470"/>
      <c r="O41" s="142"/>
      <c r="P41" s="472"/>
      <c r="Q41" s="473"/>
    </row>
    <row r="42" spans="1:17" s="436" customFormat="1">
      <c r="A42" s="24" t="s">
        <v>52</v>
      </c>
      <c r="B42" s="24"/>
      <c r="C42" s="24"/>
      <c r="D42" s="24"/>
      <c r="E42" s="25" t="s">
        <v>53</v>
      </c>
      <c r="F42" s="22" t="s">
        <v>45</v>
      </c>
      <c r="G42" s="431">
        <v>16124</v>
      </c>
      <c r="H42" s="23">
        <v>8000</v>
      </c>
      <c r="I42" s="237">
        <f t="shared" si="1"/>
        <v>2.0154999999999998</v>
      </c>
      <c r="J42" s="23">
        <v>20000</v>
      </c>
      <c r="K42" s="333">
        <v>2</v>
      </c>
      <c r="L42" s="428"/>
      <c r="M42" s="427">
        <f t="shared" si="0"/>
        <v>0</v>
      </c>
      <c r="N42" s="470"/>
      <c r="O42" s="142"/>
      <c r="P42" s="472"/>
      <c r="Q42" s="473"/>
    </row>
    <row r="43" spans="1:17" s="436" customFormat="1">
      <c r="A43" s="24" t="s">
        <v>54</v>
      </c>
      <c r="B43" s="24"/>
      <c r="C43" s="24"/>
      <c r="D43" s="24"/>
      <c r="E43" s="25" t="s">
        <v>33</v>
      </c>
      <c r="F43" s="22" t="s">
        <v>45</v>
      </c>
      <c r="G43" s="431">
        <v>16124</v>
      </c>
      <c r="H43" s="23">
        <v>200</v>
      </c>
      <c r="I43" s="237">
        <f>+G43/H43</f>
        <v>80.62</v>
      </c>
      <c r="J43" s="23">
        <v>800</v>
      </c>
      <c r="K43" s="333">
        <v>25</v>
      </c>
      <c r="L43" s="428"/>
      <c r="M43" s="427">
        <f t="shared" si="0"/>
        <v>0</v>
      </c>
      <c r="N43" s="470"/>
      <c r="O43" s="142"/>
      <c r="P43" s="472"/>
      <c r="Q43" s="473"/>
    </row>
    <row r="44" spans="1:17" s="436" customFormat="1">
      <c r="A44" s="24" t="s">
        <v>36</v>
      </c>
      <c r="B44" s="24"/>
      <c r="C44" s="24"/>
      <c r="D44" s="24"/>
      <c r="E44" s="25" t="s">
        <v>37</v>
      </c>
      <c r="F44" s="22" t="s">
        <v>45</v>
      </c>
      <c r="G44" s="431">
        <v>16124</v>
      </c>
      <c r="H44" s="23">
        <v>400</v>
      </c>
      <c r="I44" s="237">
        <f t="shared" si="1"/>
        <v>40.31</v>
      </c>
      <c r="J44" s="23">
        <v>1500</v>
      </c>
      <c r="K44" s="333">
        <v>20</v>
      </c>
      <c r="L44" s="428"/>
      <c r="M44" s="427">
        <f t="shared" si="0"/>
        <v>0</v>
      </c>
      <c r="N44" s="470"/>
      <c r="O44" s="142"/>
      <c r="P44" s="472"/>
      <c r="Q44" s="473"/>
    </row>
    <row r="45" spans="1:17" s="436" customFormat="1">
      <c r="A45" s="24" t="s">
        <v>38</v>
      </c>
      <c r="B45" s="24"/>
      <c r="C45" s="24"/>
      <c r="D45" s="24"/>
      <c r="E45" s="25" t="s">
        <v>37</v>
      </c>
      <c r="F45" s="22" t="s">
        <v>45</v>
      </c>
      <c r="G45" s="431">
        <v>16124</v>
      </c>
      <c r="H45" s="23">
        <v>2000</v>
      </c>
      <c r="I45" s="237">
        <f t="shared" si="1"/>
        <v>8.0619999999999994</v>
      </c>
      <c r="J45" s="23">
        <v>5000</v>
      </c>
      <c r="K45" s="333">
        <v>3</v>
      </c>
      <c r="L45" s="428"/>
      <c r="M45" s="427">
        <f t="shared" si="0"/>
        <v>0</v>
      </c>
      <c r="N45" s="470"/>
      <c r="O45" s="142"/>
      <c r="P45" s="472"/>
      <c r="Q45" s="473"/>
    </row>
    <row r="46" spans="1:17" s="436" customFormat="1">
      <c r="A46" s="429"/>
      <c r="B46" s="429"/>
      <c r="C46" s="429"/>
      <c r="D46" s="429"/>
      <c r="E46" s="421"/>
      <c r="F46" s="27" t="s">
        <v>55</v>
      </c>
      <c r="G46" s="432"/>
      <c r="H46" s="404"/>
      <c r="I46" s="258"/>
      <c r="J46" s="404"/>
      <c r="K46" s="334"/>
      <c r="L46" s="142"/>
      <c r="M46" s="141"/>
      <c r="N46" s="470"/>
      <c r="O46" s="142"/>
      <c r="P46" s="472"/>
      <c r="Q46" s="471"/>
    </row>
    <row r="47" spans="1:17" s="436" customFormat="1">
      <c r="A47" s="429"/>
      <c r="B47" s="429"/>
      <c r="C47" s="429"/>
      <c r="D47" s="429"/>
      <c r="E47" s="421"/>
      <c r="F47" s="27"/>
      <c r="G47" s="432"/>
      <c r="H47" s="404"/>
      <c r="I47" s="258"/>
      <c r="J47" s="404"/>
      <c r="K47" s="334"/>
      <c r="L47" s="142"/>
      <c r="M47" s="141"/>
      <c r="N47" s="470"/>
      <c r="O47" s="142"/>
      <c r="P47" s="472"/>
      <c r="Q47" s="471"/>
    </row>
    <row r="48" spans="1:17" s="436" customFormat="1">
      <c r="A48" s="6" t="s">
        <v>56</v>
      </c>
      <c r="B48" s="429"/>
      <c r="C48" s="429"/>
      <c r="D48" s="429"/>
      <c r="E48" s="421"/>
      <c r="F48" s="403"/>
      <c r="G48" s="437"/>
      <c r="H48" s="405"/>
      <c r="I48" s="342"/>
      <c r="J48" s="28"/>
      <c r="K48" s="330"/>
      <c r="L48" s="143"/>
      <c r="M48" s="143"/>
      <c r="N48" s="470"/>
      <c r="O48" s="474"/>
      <c r="P48" s="472"/>
      <c r="Q48" s="471"/>
    </row>
    <row r="49" spans="1:17" s="436" customFormat="1">
      <c r="A49" s="29" t="s">
        <v>43</v>
      </c>
      <c r="B49" s="24"/>
      <c r="C49" s="24"/>
      <c r="D49" s="24"/>
      <c r="E49" s="25" t="s">
        <v>44</v>
      </c>
      <c r="F49" s="22" t="s">
        <v>45</v>
      </c>
      <c r="G49" s="431"/>
      <c r="H49" s="23">
        <v>20000</v>
      </c>
      <c r="I49" s="237"/>
      <c r="J49" s="23">
        <v>20000</v>
      </c>
      <c r="K49" s="458" t="s">
        <v>30</v>
      </c>
      <c r="L49" s="419" t="s">
        <v>604</v>
      </c>
      <c r="M49" s="316" t="s">
        <v>605</v>
      </c>
      <c r="N49" s="470"/>
      <c r="O49" s="142"/>
      <c r="P49" s="472"/>
      <c r="Q49" s="471"/>
    </row>
    <row r="50" spans="1:17" s="436" customFormat="1">
      <c r="A50" s="406" t="s">
        <v>57</v>
      </c>
      <c r="B50" s="24"/>
      <c r="C50" s="24"/>
      <c r="D50" s="24"/>
      <c r="E50" s="25" t="s">
        <v>53</v>
      </c>
      <c r="F50" s="22" t="s">
        <v>45</v>
      </c>
      <c r="G50" s="431"/>
      <c r="H50" s="23">
        <v>20000</v>
      </c>
      <c r="I50" s="237"/>
      <c r="J50" s="23">
        <v>20000</v>
      </c>
      <c r="K50" s="458" t="s">
        <v>30</v>
      </c>
      <c r="L50" s="419" t="s">
        <v>604</v>
      </c>
      <c r="M50" s="316" t="s">
        <v>605</v>
      </c>
      <c r="N50" s="470"/>
      <c r="O50" s="142"/>
      <c r="P50" s="472"/>
      <c r="Q50" s="471"/>
    </row>
    <row r="51" spans="1:17" s="436" customFormat="1">
      <c r="A51" s="406" t="s">
        <v>58</v>
      </c>
      <c r="B51" s="24"/>
      <c r="C51" s="24"/>
      <c r="D51" s="24"/>
      <c r="E51" s="25" t="s">
        <v>59</v>
      </c>
      <c r="F51" s="22" t="s">
        <v>45</v>
      </c>
      <c r="G51" s="431"/>
      <c r="H51" s="23">
        <v>20000</v>
      </c>
      <c r="I51" s="237"/>
      <c r="J51" s="23">
        <v>20000</v>
      </c>
      <c r="K51" s="458" t="s">
        <v>30</v>
      </c>
      <c r="L51" s="419" t="s">
        <v>604</v>
      </c>
      <c r="M51" s="316" t="s">
        <v>605</v>
      </c>
      <c r="N51" s="470"/>
      <c r="O51" s="142"/>
      <c r="P51" s="472"/>
      <c r="Q51" s="471"/>
    </row>
    <row r="52" spans="1:17" s="436" customFormat="1">
      <c r="A52" s="406" t="s">
        <v>54</v>
      </c>
      <c r="B52" s="24"/>
      <c r="C52" s="24"/>
      <c r="D52" s="24"/>
      <c r="E52" s="25" t="s">
        <v>33</v>
      </c>
      <c r="F52" s="22" t="s">
        <v>45</v>
      </c>
      <c r="G52" s="431"/>
      <c r="H52" s="23">
        <v>1500</v>
      </c>
      <c r="I52" s="237"/>
      <c r="J52" s="23">
        <v>1500</v>
      </c>
      <c r="K52" s="458" t="s">
        <v>30</v>
      </c>
      <c r="L52" s="419" t="s">
        <v>604</v>
      </c>
      <c r="M52" s="316" t="s">
        <v>605</v>
      </c>
      <c r="N52" s="470"/>
      <c r="O52" s="142"/>
      <c r="P52" s="472"/>
      <c r="Q52" s="471"/>
    </row>
    <row r="53" spans="1:17" s="436" customFormat="1">
      <c r="A53" s="406" t="s">
        <v>36</v>
      </c>
      <c r="B53" s="24"/>
      <c r="C53" s="24"/>
      <c r="D53" s="24"/>
      <c r="E53" s="25" t="s">
        <v>37</v>
      </c>
      <c r="F53" s="22" t="s">
        <v>45</v>
      </c>
      <c r="G53" s="431"/>
      <c r="H53" s="23">
        <v>1500</v>
      </c>
      <c r="I53" s="237"/>
      <c r="J53" s="23">
        <v>1500</v>
      </c>
      <c r="K53" s="458" t="s">
        <v>30</v>
      </c>
      <c r="L53" s="419" t="s">
        <v>604</v>
      </c>
      <c r="M53" s="316" t="s">
        <v>605</v>
      </c>
      <c r="N53" s="470"/>
      <c r="O53" s="142"/>
      <c r="P53" s="472"/>
      <c r="Q53" s="471"/>
    </row>
    <row r="54" spans="1:17" s="436" customFormat="1">
      <c r="A54" s="406" t="s">
        <v>38</v>
      </c>
      <c r="B54" s="24"/>
      <c r="C54" s="24"/>
      <c r="D54" s="24"/>
      <c r="E54" s="25" t="s">
        <v>37</v>
      </c>
      <c r="F54" s="22" t="s">
        <v>45</v>
      </c>
      <c r="G54" s="431"/>
      <c r="H54" s="23">
        <v>8000</v>
      </c>
      <c r="I54" s="237"/>
      <c r="J54" s="23">
        <v>8000</v>
      </c>
      <c r="K54" s="458" t="s">
        <v>30</v>
      </c>
      <c r="L54" s="419" t="s">
        <v>604</v>
      </c>
      <c r="M54" s="316" t="s">
        <v>605</v>
      </c>
      <c r="N54" s="470"/>
      <c r="O54" s="142"/>
      <c r="P54" s="472"/>
      <c r="Q54" s="471"/>
    </row>
    <row r="55" spans="1:17" s="436" customFormat="1">
      <c r="A55" s="406" t="s">
        <v>41</v>
      </c>
      <c r="B55" s="24"/>
      <c r="C55" s="24"/>
      <c r="D55" s="24"/>
      <c r="E55" s="25"/>
      <c r="F55" s="22" t="s">
        <v>45</v>
      </c>
      <c r="G55" s="431"/>
      <c r="H55" s="23">
        <v>20000</v>
      </c>
      <c r="I55" s="237"/>
      <c r="J55" s="23">
        <v>20000</v>
      </c>
      <c r="K55" s="458" t="s">
        <v>30</v>
      </c>
      <c r="L55" s="419" t="s">
        <v>604</v>
      </c>
      <c r="M55" s="316" t="s">
        <v>605</v>
      </c>
      <c r="N55" s="470"/>
      <c r="O55" s="142"/>
      <c r="P55" s="472"/>
      <c r="Q55" s="471"/>
    </row>
    <row r="56" spans="1:17" s="436" customFormat="1">
      <c r="A56" s="406" t="s">
        <v>484</v>
      </c>
      <c r="B56" s="161"/>
      <c r="C56" s="161"/>
      <c r="D56" s="162"/>
      <c r="E56" s="111" t="s">
        <v>503</v>
      </c>
      <c r="F56" s="110" t="s">
        <v>486</v>
      </c>
      <c r="G56" s="236"/>
      <c r="H56" s="103">
        <v>4000</v>
      </c>
      <c r="I56" s="238"/>
      <c r="J56" s="103">
        <v>20000</v>
      </c>
      <c r="K56" s="458" t="s">
        <v>30</v>
      </c>
      <c r="L56" s="419" t="s">
        <v>604</v>
      </c>
      <c r="M56" s="316" t="s">
        <v>605</v>
      </c>
      <c r="N56" s="470"/>
      <c r="O56" s="142"/>
      <c r="P56" s="472"/>
      <c r="Q56" s="471"/>
    </row>
    <row r="57" spans="1:17" s="436" customFormat="1">
      <c r="A57" s="429"/>
      <c r="B57" s="429"/>
      <c r="C57" s="429"/>
      <c r="D57" s="429"/>
      <c r="E57" s="421"/>
      <c r="F57" s="27"/>
      <c r="G57" s="432"/>
      <c r="H57" s="404"/>
      <c r="I57" s="258"/>
      <c r="J57" s="404"/>
      <c r="K57" s="334"/>
      <c r="L57" s="142"/>
      <c r="M57" s="141"/>
      <c r="N57" s="470"/>
      <c r="O57" s="142"/>
      <c r="P57" s="472"/>
      <c r="Q57" s="471"/>
    </row>
    <row r="58" spans="1:17" s="436" customFormat="1">
      <c r="A58" s="420" t="s">
        <v>60</v>
      </c>
      <c r="B58" s="429"/>
      <c r="C58" s="429"/>
      <c r="D58" s="429"/>
      <c r="E58" s="421"/>
      <c r="F58" s="403"/>
      <c r="G58" s="437" t="s">
        <v>857</v>
      </c>
      <c r="H58" s="405"/>
      <c r="I58" s="342"/>
      <c r="J58" s="405"/>
      <c r="K58" s="330"/>
      <c r="L58" s="413"/>
      <c r="M58" s="414"/>
      <c r="N58" s="303"/>
      <c r="O58" s="142"/>
      <c r="P58" s="472"/>
      <c r="Q58" s="471"/>
    </row>
    <row r="59" spans="1:17" s="436" customFormat="1">
      <c r="A59" s="31" t="s">
        <v>61</v>
      </c>
      <c r="B59" s="24"/>
      <c r="C59" s="24"/>
      <c r="D59" s="24"/>
      <c r="E59" s="32" t="s">
        <v>62</v>
      </c>
      <c r="F59" s="22" t="s">
        <v>45</v>
      </c>
      <c r="G59" s="431">
        <v>15603</v>
      </c>
      <c r="H59" s="556" t="s">
        <v>152</v>
      </c>
      <c r="I59" s="557"/>
      <c r="J59" s="23">
        <v>8000</v>
      </c>
      <c r="K59" s="333">
        <v>2</v>
      </c>
      <c r="L59" s="428"/>
      <c r="M59" s="427">
        <f>K59*L59</f>
        <v>0</v>
      </c>
      <c r="N59" s="470"/>
      <c r="O59" s="142"/>
      <c r="P59" s="472"/>
      <c r="Q59" s="473"/>
    </row>
    <row r="60" spans="1:17" s="436" customFormat="1">
      <c r="A60" s="31" t="s">
        <v>63</v>
      </c>
      <c r="B60" s="24"/>
      <c r="C60" s="24"/>
      <c r="D60" s="24"/>
      <c r="E60" s="25" t="s">
        <v>64</v>
      </c>
      <c r="F60" s="22" t="s">
        <v>45</v>
      </c>
      <c r="G60" s="431">
        <v>15603</v>
      </c>
      <c r="H60" s="558"/>
      <c r="I60" s="559"/>
      <c r="J60" s="23">
        <v>8000</v>
      </c>
      <c r="K60" s="333">
        <v>2</v>
      </c>
      <c r="L60" s="428"/>
      <c r="M60" s="427">
        <f>K60*L60</f>
        <v>0</v>
      </c>
      <c r="N60" s="470"/>
      <c r="O60" s="142"/>
      <c r="P60" s="472"/>
      <c r="Q60" s="473"/>
    </row>
    <row r="61" spans="1:17" s="436" customFormat="1">
      <c r="A61" s="31" t="s">
        <v>65</v>
      </c>
      <c r="B61" s="24"/>
      <c r="C61" s="24"/>
      <c r="D61" s="24"/>
      <c r="E61" s="25" t="s">
        <v>66</v>
      </c>
      <c r="F61" s="22" t="s">
        <v>45</v>
      </c>
      <c r="G61" s="431">
        <v>15603</v>
      </c>
      <c r="H61" s="558"/>
      <c r="I61" s="559"/>
      <c r="J61" s="23">
        <v>8000</v>
      </c>
      <c r="K61" s="333">
        <v>2</v>
      </c>
      <c r="L61" s="428"/>
      <c r="M61" s="427">
        <f>K61*L61</f>
        <v>0</v>
      </c>
      <c r="N61" s="470"/>
      <c r="O61" s="142"/>
      <c r="P61" s="472"/>
      <c r="Q61" s="473"/>
    </row>
    <row r="62" spans="1:17" s="436" customFormat="1">
      <c r="A62" s="31" t="s">
        <v>67</v>
      </c>
      <c r="B62" s="24"/>
      <c r="C62" s="24"/>
      <c r="D62" s="24"/>
      <c r="E62" s="25" t="s">
        <v>68</v>
      </c>
      <c r="F62" s="22" t="s">
        <v>45</v>
      </c>
      <c r="G62" s="431">
        <v>15603</v>
      </c>
      <c r="H62" s="558"/>
      <c r="I62" s="559"/>
      <c r="J62" s="23">
        <v>8000</v>
      </c>
      <c r="K62" s="333">
        <v>2</v>
      </c>
      <c r="L62" s="428"/>
      <c r="M62" s="427">
        <f>K62*L62</f>
        <v>0</v>
      </c>
      <c r="N62" s="470"/>
      <c r="O62" s="142"/>
      <c r="P62" s="472"/>
      <c r="Q62" s="473"/>
    </row>
    <row r="63" spans="1:17" s="436" customFormat="1">
      <c r="A63" s="31" t="s">
        <v>69</v>
      </c>
      <c r="B63" s="24"/>
      <c r="C63" s="24"/>
      <c r="D63" s="24"/>
      <c r="E63" s="32" t="s">
        <v>70</v>
      </c>
      <c r="F63" s="22" t="s">
        <v>45</v>
      </c>
      <c r="G63" s="431">
        <v>15603</v>
      </c>
      <c r="H63" s="560"/>
      <c r="I63" s="561"/>
      <c r="J63" s="23">
        <v>8000</v>
      </c>
      <c r="K63" s="333">
        <v>1</v>
      </c>
      <c r="L63" s="428"/>
      <c r="M63" s="427">
        <f>K63*L63</f>
        <v>0</v>
      </c>
      <c r="N63" s="470"/>
      <c r="O63" s="142"/>
      <c r="P63" s="472"/>
      <c r="Q63" s="473"/>
    </row>
    <row r="64" spans="1:17">
      <c r="A64" s="429"/>
      <c r="B64" s="429"/>
      <c r="C64" s="429"/>
      <c r="D64" s="429"/>
      <c r="E64" s="421"/>
      <c r="F64" s="27"/>
      <c r="G64" s="432"/>
      <c r="H64" s="404"/>
      <c r="I64" s="258"/>
      <c r="J64" s="404"/>
      <c r="K64" s="334"/>
      <c r="L64" s="142"/>
      <c r="M64" s="141"/>
      <c r="O64" s="142"/>
    </row>
    <row r="65" spans="1:17">
      <c r="A65" s="429"/>
      <c r="B65" s="429"/>
      <c r="C65" s="429"/>
      <c r="D65" s="429"/>
      <c r="E65" s="421"/>
      <c r="F65" s="27"/>
      <c r="G65" s="432"/>
      <c r="H65" s="404"/>
      <c r="I65" s="258"/>
      <c r="J65" s="404"/>
      <c r="K65" s="334"/>
      <c r="L65" s="142"/>
      <c r="M65" s="141"/>
      <c r="O65" s="142"/>
    </row>
    <row r="66" spans="1:17">
      <c r="A66" s="420" t="s">
        <v>71</v>
      </c>
      <c r="B66" s="429"/>
      <c r="C66" s="429"/>
      <c r="D66" s="429"/>
      <c r="E66" s="421"/>
      <c r="F66" s="403"/>
      <c r="G66" s="437"/>
      <c r="H66" s="405"/>
      <c r="I66" s="342"/>
      <c r="J66" s="405"/>
      <c r="K66" s="330"/>
      <c r="L66" s="413"/>
      <c r="M66" s="414"/>
      <c r="O66" s="142"/>
    </row>
    <row r="67" spans="1:17">
      <c r="A67" s="33" t="s">
        <v>72</v>
      </c>
      <c r="B67" s="429"/>
      <c r="C67" s="429"/>
      <c r="D67" s="429"/>
      <c r="E67" s="421"/>
      <c r="F67" s="403"/>
      <c r="G67" s="437"/>
      <c r="H67" s="405"/>
      <c r="I67" s="342"/>
      <c r="J67" s="405"/>
      <c r="K67" s="330"/>
      <c r="L67" s="413"/>
      <c r="M67" s="414"/>
      <c r="O67" s="142"/>
    </row>
    <row r="68" spans="1:17">
      <c r="A68" s="26" t="s">
        <v>43</v>
      </c>
      <c r="B68" s="24"/>
      <c r="C68" s="24"/>
      <c r="D68" s="24"/>
      <c r="E68" s="25" t="s">
        <v>44</v>
      </c>
      <c r="F68" s="110" t="s">
        <v>491</v>
      </c>
      <c r="G68" s="431"/>
      <c r="H68" s="23">
        <v>15000</v>
      </c>
      <c r="I68" s="237">
        <f>+G68/H68</f>
        <v>0</v>
      </c>
      <c r="J68" s="23">
        <v>50000</v>
      </c>
      <c r="K68" s="458" t="s">
        <v>30</v>
      </c>
      <c r="L68" s="419" t="s">
        <v>604</v>
      </c>
      <c r="M68" s="316" t="s">
        <v>605</v>
      </c>
      <c r="N68" s="476"/>
      <c r="O68" s="142"/>
      <c r="Q68" s="473"/>
    </row>
    <row r="69" spans="1:17">
      <c r="A69" s="24" t="s">
        <v>46</v>
      </c>
      <c r="B69" s="24"/>
      <c r="C69" s="24"/>
      <c r="D69" s="24"/>
      <c r="E69" s="25" t="s">
        <v>47</v>
      </c>
      <c r="F69" s="110" t="s">
        <v>491</v>
      </c>
      <c r="G69" s="431"/>
      <c r="H69" s="23">
        <v>15000</v>
      </c>
      <c r="I69" s="237">
        <f t="shared" ref="I69:I76" si="2">+G69/H69</f>
        <v>0</v>
      </c>
      <c r="J69" s="23">
        <v>50000</v>
      </c>
      <c r="K69" s="458" t="s">
        <v>30</v>
      </c>
      <c r="L69" s="419" t="s">
        <v>604</v>
      </c>
      <c r="M69" s="316" t="s">
        <v>605</v>
      </c>
      <c r="O69" s="142"/>
      <c r="Q69" s="473"/>
    </row>
    <row r="70" spans="1:17">
      <c r="A70" s="26" t="s">
        <v>48</v>
      </c>
      <c r="B70" s="24"/>
      <c r="C70" s="24"/>
      <c r="D70" s="24"/>
      <c r="E70" s="25" t="s">
        <v>49</v>
      </c>
      <c r="F70" s="110" t="s">
        <v>491</v>
      </c>
      <c r="G70" s="431"/>
      <c r="H70" s="23">
        <v>15000</v>
      </c>
      <c r="I70" s="237">
        <f t="shared" si="2"/>
        <v>0</v>
      </c>
      <c r="J70" s="23">
        <v>50000</v>
      </c>
      <c r="K70" s="458" t="s">
        <v>30</v>
      </c>
      <c r="L70" s="419" t="s">
        <v>604</v>
      </c>
      <c r="M70" s="316" t="s">
        <v>605</v>
      </c>
      <c r="O70" s="142"/>
      <c r="Q70" s="473"/>
    </row>
    <row r="71" spans="1:17">
      <c r="A71" s="26" t="s">
        <v>50</v>
      </c>
      <c r="B71" s="24"/>
      <c r="C71" s="24"/>
      <c r="D71" s="24"/>
      <c r="E71" s="25" t="s">
        <v>51</v>
      </c>
      <c r="F71" s="110" t="s">
        <v>491</v>
      </c>
      <c r="G71" s="431"/>
      <c r="H71" s="23">
        <v>15000</v>
      </c>
      <c r="I71" s="237">
        <f t="shared" si="2"/>
        <v>0</v>
      </c>
      <c r="J71" s="23">
        <v>50000</v>
      </c>
      <c r="K71" s="458" t="s">
        <v>30</v>
      </c>
      <c r="L71" s="419" t="s">
        <v>604</v>
      </c>
      <c r="M71" s="316" t="s">
        <v>605</v>
      </c>
      <c r="O71" s="142"/>
      <c r="Q71" s="473"/>
    </row>
    <row r="72" spans="1:17">
      <c r="A72" s="24" t="s">
        <v>52</v>
      </c>
      <c r="B72" s="24"/>
      <c r="C72" s="24"/>
      <c r="D72" s="24"/>
      <c r="E72" s="25" t="s">
        <v>53</v>
      </c>
      <c r="F72" s="110" t="s">
        <v>491</v>
      </c>
      <c r="G72" s="431"/>
      <c r="H72" s="23">
        <v>15000</v>
      </c>
      <c r="I72" s="237">
        <f t="shared" si="2"/>
        <v>0</v>
      </c>
      <c r="J72" s="23">
        <v>50000</v>
      </c>
      <c r="K72" s="458" t="s">
        <v>30</v>
      </c>
      <c r="L72" s="419" t="s">
        <v>604</v>
      </c>
      <c r="M72" s="316" t="s">
        <v>605</v>
      </c>
      <c r="O72" s="142"/>
      <c r="Q72" s="473"/>
    </row>
    <row r="73" spans="1:17">
      <c r="A73" s="430" t="s">
        <v>57</v>
      </c>
      <c r="B73" s="24"/>
      <c r="C73" s="24"/>
      <c r="D73" s="24"/>
      <c r="E73" s="25" t="s">
        <v>53</v>
      </c>
      <c r="F73" s="110" t="s">
        <v>491</v>
      </c>
      <c r="G73" s="431"/>
      <c r="H73" s="23">
        <v>15000</v>
      </c>
      <c r="I73" s="237">
        <f t="shared" si="2"/>
        <v>0</v>
      </c>
      <c r="J73" s="23">
        <v>50000</v>
      </c>
      <c r="K73" s="458" t="s">
        <v>30</v>
      </c>
      <c r="L73" s="419" t="s">
        <v>604</v>
      </c>
      <c r="M73" s="316" t="s">
        <v>605</v>
      </c>
      <c r="O73" s="142"/>
    </row>
    <row r="74" spans="1:17">
      <c r="A74" s="430" t="s">
        <v>58</v>
      </c>
      <c r="B74" s="24"/>
      <c r="C74" s="24"/>
      <c r="D74" s="24"/>
      <c r="E74" s="25" t="s">
        <v>59</v>
      </c>
      <c r="F74" s="110" t="s">
        <v>491</v>
      </c>
      <c r="G74" s="431"/>
      <c r="H74" s="23">
        <v>15000</v>
      </c>
      <c r="I74" s="237">
        <f t="shared" si="2"/>
        <v>0</v>
      </c>
      <c r="J74" s="23">
        <v>50000</v>
      </c>
      <c r="K74" s="458" t="s">
        <v>30</v>
      </c>
      <c r="L74" s="419" t="s">
        <v>604</v>
      </c>
      <c r="M74" s="316" t="s">
        <v>605</v>
      </c>
      <c r="O74" s="142"/>
    </row>
    <row r="75" spans="1:17">
      <c r="A75" s="430" t="s">
        <v>484</v>
      </c>
      <c r="B75" s="161"/>
      <c r="C75" s="161"/>
      <c r="D75" s="162"/>
      <c r="E75" s="111" t="s">
        <v>485</v>
      </c>
      <c r="F75" s="110" t="s">
        <v>491</v>
      </c>
      <c r="G75" s="431"/>
      <c r="H75" s="103">
        <v>15000</v>
      </c>
      <c r="I75" s="237">
        <f t="shared" si="2"/>
        <v>0</v>
      </c>
      <c r="J75" s="103">
        <v>50000</v>
      </c>
      <c r="K75" s="458" t="s">
        <v>30</v>
      </c>
      <c r="L75" s="419" t="s">
        <v>604</v>
      </c>
      <c r="M75" s="316" t="s">
        <v>605</v>
      </c>
      <c r="O75" s="142"/>
    </row>
    <row r="76" spans="1:17">
      <c r="A76" s="430" t="s">
        <v>41</v>
      </c>
      <c r="B76" s="108"/>
      <c r="C76" s="108"/>
      <c r="D76" s="108"/>
      <c r="E76" s="111"/>
      <c r="F76" s="110" t="s">
        <v>486</v>
      </c>
      <c r="G76" s="431"/>
      <c r="H76" s="103">
        <v>4000</v>
      </c>
      <c r="I76" s="238">
        <f t="shared" si="2"/>
        <v>0</v>
      </c>
      <c r="J76" s="103">
        <v>20000</v>
      </c>
      <c r="K76" s="458" t="s">
        <v>30</v>
      </c>
      <c r="L76" s="419" t="s">
        <v>604</v>
      </c>
      <c r="M76" s="316" t="s">
        <v>605</v>
      </c>
      <c r="O76" s="142"/>
    </row>
    <row r="77" spans="1:17">
      <c r="A77" s="430" t="s">
        <v>74</v>
      </c>
      <c r="B77" s="429"/>
      <c r="C77" s="429"/>
      <c r="D77" s="429"/>
      <c r="E77" s="163"/>
      <c r="F77" s="123"/>
      <c r="G77" s="235"/>
      <c r="H77" s="137"/>
      <c r="I77" s="258"/>
      <c r="J77" s="34"/>
      <c r="K77" s="335"/>
      <c r="L77" s="145"/>
      <c r="M77" s="125"/>
      <c r="O77" s="145"/>
    </row>
    <row r="78" spans="1:17">
      <c r="A78" s="24"/>
      <c r="B78" s="429"/>
      <c r="C78" s="429"/>
      <c r="D78" s="429"/>
      <c r="E78" s="163"/>
      <c r="F78" s="123"/>
      <c r="G78" s="235"/>
      <c r="H78" s="137"/>
      <c r="I78" s="258"/>
      <c r="J78" s="34"/>
      <c r="K78" s="335"/>
      <c r="L78" s="145"/>
      <c r="M78" s="125"/>
      <c r="O78" s="145"/>
    </row>
    <row r="79" spans="1:17">
      <c r="A79" s="33" t="s">
        <v>75</v>
      </c>
      <c r="B79" s="24"/>
      <c r="C79" s="24"/>
      <c r="D79" s="24"/>
      <c r="E79" s="26"/>
      <c r="F79" s="136"/>
      <c r="G79" s="437"/>
      <c r="H79" s="35"/>
      <c r="I79" s="342"/>
      <c r="J79" s="35"/>
      <c r="K79" s="330"/>
      <c r="L79" s="413"/>
      <c r="M79" s="414"/>
      <c r="O79" s="142"/>
    </row>
    <row r="80" spans="1:17">
      <c r="A80" s="24" t="s">
        <v>54</v>
      </c>
      <c r="B80" s="24"/>
      <c r="C80" s="24"/>
      <c r="D80" s="24"/>
      <c r="E80" s="25" t="s">
        <v>33</v>
      </c>
      <c r="F80" s="110" t="s">
        <v>491</v>
      </c>
      <c r="G80" s="431"/>
      <c r="H80" s="103">
        <v>200</v>
      </c>
      <c r="I80" s="238">
        <f>+G80/H80</f>
        <v>0</v>
      </c>
      <c r="J80" s="103" t="s">
        <v>487</v>
      </c>
      <c r="K80" s="458" t="s">
        <v>30</v>
      </c>
      <c r="L80" s="419" t="s">
        <v>604</v>
      </c>
      <c r="M80" s="316" t="s">
        <v>605</v>
      </c>
      <c r="O80" s="142"/>
    </row>
    <row r="81" spans="1:17">
      <c r="A81" s="24" t="s">
        <v>76</v>
      </c>
      <c r="B81" s="24"/>
      <c r="C81" s="24"/>
      <c r="D81" s="24"/>
      <c r="E81" s="25" t="s">
        <v>37</v>
      </c>
      <c r="F81" s="110" t="s">
        <v>491</v>
      </c>
      <c r="G81" s="431"/>
      <c r="H81" s="103">
        <v>200</v>
      </c>
      <c r="I81" s="238">
        <f t="shared" ref="I81:I82" si="3">+G81/H81</f>
        <v>0</v>
      </c>
      <c r="J81" s="103" t="s">
        <v>488</v>
      </c>
      <c r="K81" s="458" t="s">
        <v>30</v>
      </c>
      <c r="L81" s="419" t="s">
        <v>604</v>
      </c>
      <c r="M81" s="316" t="s">
        <v>605</v>
      </c>
      <c r="O81" s="142"/>
    </row>
    <row r="82" spans="1:17">
      <c r="A82" s="24" t="s">
        <v>77</v>
      </c>
      <c r="B82" s="24"/>
      <c r="C82" s="24"/>
      <c r="D82" s="24"/>
      <c r="E82" s="25" t="s">
        <v>37</v>
      </c>
      <c r="F82" s="110" t="s">
        <v>491</v>
      </c>
      <c r="G82" s="431"/>
      <c r="H82" s="103">
        <v>1000</v>
      </c>
      <c r="I82" s="238">
        <f t="shared" si="3"/>
        <v>0</v>
      </c>
      <c r="J82" s="103" t="s">
        <v>489</v>
      </c>
      <c r="K82" s="458" t="s">
        <v>30</v>
      </c>
      <c r="L82" s="419" t="s">
        <v>604</v>
      </c>
      <c r="M82" s="316" t="s">
        <v>605</v>
      </c>
      <c r="O82" s="142"/>
    </row>
    <row r="83" spans="1:17">
      <c r="A83" s="429"/>
      <c r="B83" s="429"/>
      <c r="C83" s="429"/>
      <c r="D83" s="429"/>
      <c r="E83" s="164" t="s">
        <v>83</v>
      </c>
      <c r="F83" s="422"/>
      <c r="G83" s="432"/>
      <c r="H83" s="404"/>
      <c r="I83" s="258"/>
      <c r="J83" s="404"/>
      <c r="K83" s="334"/>
      <c r="L83" s="142"/>
      <c r="M83" s="141"/>
      <c r="O83" s="142"/>
    </row>
    <row r="84" spans="1:17">
      <c r="A84" s="429"/>
      <c r="B84" s="429"/>
      <c r="C84" s="429"/>
      <c r="D84" s="429"/>
      <c r="E84" s="165" t="s">
        <v>84</v>
      </c>
      <c r="F84" s="422"/>
      <c r="G84" s="432"/>
      <c r="H84" s="404"/>
      <c r="I84" s="258"/>
      <c r="J84" s="404"/>
      <c r="K84" s="334"/>
      <c r="L84" s="142"/>
      <c r="M84" s="141"/>
      <c r="O84" s="142"/>
    </row>
    <row r="85" spans="1:17">
      <c r="A85" s="420" t="s">
        <v>78</v>
      </c>
      <c r="B85" s="429"/>
      <c r="C85" s="429"/>
      <c r="D85" s="429"/>
      <c r="E85" s="421"/>
      <c r="F85" s="403"/>
      <c r="G85" s="437"/>
      <c r="H85" s="405"/>
      <c r="I85" s="342"/>
      <c r="J85" s="405"/>
      <c r="K85" s="330"/>
      <c r="L85" s="413"/>
      <c r="M85" s="414"/>
      <c r="O85" s="142"/>
    </row>
    <row r="86" spans="1:17">
      <c r="A86" s="33" t="s">
        <v>838</v>
      </c>
      <c r="B86" s="24"/>
      <c r="C86" s="24"/>
      <c r="D86" s="24"/>
      <c r="E86" s="26"/>
      <c r="F86" s="136"/>
      <c r="G86" s="437"/>
      <c r="H86" s="35"/>
      <c r="I86" s="342"/>
      <c r="J86" s="35"/>
      <c r="K86" s="330"/>
      <c r="L86" s="413"/>
      <c r="M86" s="414"/>
      <c r="O86" s="142"/>
    </row>
    <row r="87" spans="1:17">
      <c r="A87" s="24" t="s">
        <v>54</v>
      </c>
      <c r="B87" s="24"/>
      <c r="C87" s="24"/>
      <c r="D87" s="24"/>
      <c r="E87" s="25" t="s">
        <v>33</v>
      </c>
      <c r="F87" s="110" t="s">
        <v>491</v>
      </c>
      <c r="G87" s="431">
        <v>1626</v>
      </c>
      <c r="H87" s="23" t="s">
        <v>79</v>
      </c>
      <c r="I87" s="237">
        <v>40</v>
      </c>
      <c r="J87" s="23" t="s">
        <v>80</v>
      </c>
      <c r="K87" s="333">
        <v>20</v>
      </c>
      <c r="L87" s="428"/>
      <c r="M87" s="427">
        <f>K87*L87</f>
        <v>0</v>
      </c>
      <c r="O87" s="142"/>
      <c r="Q87" s="473"/>
    </row>
    <row r="88" spans="1:17">
      <c r="A88" s="24" t="s">
        <v>36</v>
      </c>
      <c r="B88" s="24"/>
      <c r="C88" s="24"/>
      <c r="D88" s="24"/>
      <c r="E88" s="25" t="s">
        <v>37</v>
      </c>
      <c r="F88" s="110" t="s">
        <v>491</v>
      </c>
      <c r="G88" s="431">
        <v>1626</v>
      </c>
      <c r="H88" s="23" t="s">
        <v>79</v>
      </c>
      <c r="I88" s="237">
        <v>40</v>
      </c>
      <c r="J88" s="23" t="s">
        <v>80</v>
      </c>
      <c r="K88" s="333">
        <v>20</v>
      </c>
      <c r="L88" s="428"/>
      <c r="M88" s="427">
        <f>K88*L88</f>
        <v>0</v>
      </c>
      <c r="O88" s="142"/>
      <c r="Q88" s="473"/>
    </row>
    <row r="89" spans="1:17">
      <c r="A89" s="24" t="s">
        <v>81</v>
      </c>
      <c r="B89" s="24"/>
      <c r="C89" s="24"/>
      <c r="D89" s="24"/>
      <c r="E89" s="25" t="s">
        <v>37</v>
      </c>
      <c r="F89" s="110" t="s">
        <v>491</v>
      </c>
      <c r="G89" s="431">
        <v>1626</v>
      </c>
      <c r="H89" s="23" t="s">
        <v>82</v>
      </c>
      <c r="I89" s="237">
        <v>8</v>
      </c>
      <c r="J89" s="23" t="s">
        <v>840</v>
      </c>
      <c r="K89" s="333">
        <v>3</v>
      </c>
      <c r="L89" s="428"/>
      <c r="M89" s="427">
        <f>K89*L89</f>
        <v>0</v>
      </c>
      <c r="O89" s="142"/>
      <c r="Q89" s="473"/>
    </row>
    <row r="90" spans="1:17">
      <c r="A90" s="24"/>
      <c r="B90" s="24"/>
      <c r="C90" s="24"/>
      <c r="D90" s="24"/>
      <c r="E90" s="26"/>
      <c r="F90" s="36" t="s">
        <v>83</v>
      </c>
      <c r="G90" s="432"/>
      <c r="H90" s="37"/>
      <c r="I90" s="258"/>
      <c r="J90" s="37"/>
      <c r="K90" s="334"/>
      <c r="L90" s="142"/>
      <c r="M90" s="141"/>
      <c r="O90" s="142"/>
    </row>
    <row r="91" spans="1:17">
      <c r="A91" s="24"/>
      <c r="B91" s="24"/>
      <c r="C91" s="24"/>
      <c r="D91" s="24"/>
      <c r="E91" s="26"/>
      <c r="F91" s="38" t="s">
        <v>84</v>
      </c>
      <c r="G91" s="432"/>
      <c r="H91" s="37"/>
      <c r="I91" s="258"/>
      <c r="J91" s="37"/>
      <c r="K91" s="334"/>
      <c r="L91" s="142"/>
      <c r="M91" s="141"/>
      <c r="O91" s="142"/>
    </row>
    <row r="92" spans="1:17">
      <c r="A92" s="420" t="s">
        <v>490</v>
      </c>
      <c r="B92" s="104"/>
      <c r="C92" s="104"/>
      <c r="D92" s="104"/>
      <c r="E92" s="105"/>
      <c r="F92" s="106"/>
      <c r="G92" s="253"/>
      <c r="H92" s="107"/>
      <c r="I92" s="337"/>
      <c r="J92" s="107"/>
      <c r="K92" s="336"/>
      <c r="L92" s="142"/>
      <c r="M92" s="141"/>
      <c r="O92" s="142"/>
    </row>
    <row r="93" spans="1:17">
      <c r="A93" s="430" t="s">
        <v>54</v>
      </c>
      <c r="B93" s="108"/>
      <c r="C93" s="108"/>
      <c r="D93" s="108"/>
      <c r="E93" s="109" t="s">
        <v>33</v>
      </c>
      <c r="F93" s="110" t="s">
        <v>491</v>
      </c>
      <c r="G93" s="248"/>
      <c r="H93" s="103">
        <v>100</v>
      </c>
      <c r="I93" s="238"/>
      <c r="J93" s="103">
        <v>400</v>
      </c>
      <c r="K93" s="458" t="s">
        <v>30</v>
      </c>
      <c r="L93" s="419" t="s">
        <v>604</v>
      </c>
      <c r="M93" s="427" t="s">
        <v>605</v>
      </c>
      <c r="O93" s="142"/>
    </row>
    <row r="94" spans="1:17" ht="15">
      <c r="A94" s="430" t="s">
        <v>492</v>
      </c>
      <c r="B94" s="108"/>
      <c r="C94" s="108"/>
      <c r="D94" s="108"/>
      <c r="E94" s="109" t="s">
        <v>37</v>
      </c>
      <c r="F94" s="110" t="s">
        <v>491</v>
      </c>
      <c r="G94" s="248"/>
      <c r="H94" s="103">
        <v>100</v>
      </c>
      <c r="I94" s="238"/>
      <c r="J94" s="103">
        <v>400</v>
      </c>
      <c r="K94" s="458" t="s">
        <v>30</v>
      </c>
      <c r="L94" s="419" t="s">
        <v>604</v>
      </c>
      <c r="M94" s="427" t="s">
        <v>605</v>
      </c>
      <c r="O94" s="142"/>
    </row>
    <row r="95" spans="1:17">
      <c r="A95" s="430" t="s">
        <v>493</v>
      </c>
      <c r="B95" s="108"/>
      <c r="C95" s="108"/>
      <c r="D95" s="108"/>
      <c r="E95" s="111" t="s">
        <v>51</v>
      </c>
      <c r="F95" s="110" t="s">
        <v>491</v>
      </c>
      <c r="G95" s="248"/>
      <c r="H95" s="103">
        <v>2000</v>
      </c>
      <c r="I95" s="238"/>
      <c r="J95" s="114">
        <v>8000</v>
      </c>
      <c r="K95" s="458" t="s">
        <v>30</v>
      </c>
      <c r="L95" s="419" t="s">
        <v>604</v>
      </c>
      <c r="M95" s="427" t="s">
        <v>605</v>
      </c>
      <c r="O95" s="142"/>
    </row>
    <row r="96" spans="1:17">
      <c r="A96" s="430" t="s">
        <v>494</v>
      </c>
      <c r="B96" s="108"/>
      <c r="C96" s="108"/>
      <c r="D96" s="108"/>
      <c r="E96" s="111" t="s">
        <v>53</v>
      </c>
      <c r="F96" s="110" t="s">
        <v>491</v>
      </c>
      <c r="G96" s="248"/>
      <c r="H96" s="103">
        <v>4000</v>
      </c>
      <c r="I96" s="238"/>
      <c r="J96" s="103">
        <v>8000</v>
      </c>
      <c r="K96" s="458" t="s">
        <v>30</v>
      </c>
      <c r="L96" s="419" t="s">
        <v>604</v>
      </c>
      <c r="M96" s="427" t="s">
        <v>605</v>
      </c>
      <c r="O96" s="142"/>
    </row>
    <row r="97" spans="1:17">
      <c r="A97" s="430" t="s">
        <v>794</v>
      </c>
      <c r="B97" s="108"/>
      <c r="C97" s="108"/>
      <c r="D97" s="108"/>
      <c r="E97" s="111" t="s">
        <v>795</v>
      </c>
      <c r="F97" s="110" t="s">
        <v>486</v>
      </c>
      <c r="G97" s="248"/>
      <c r="H97" s="103">
        <v>1000</v>
      </c>
      <c r="I97" s="333"/>
      <c r="J97" s="103">
        <v>8000</v>
      </c>
      <c r="K97" s="458" t="s">
        <v>30</v>
      </c>
      <c r="L97" s="419" t="s">
        <v>604</v>
      </c>
      <c r="M97" s="427" t="s">
        <v>605</v>
      </c>
      <c r="O97" s="142"/>
      <c r="Q97" s="473"/>
    </row>
    <row r="98" spans="1:17">
      <c r="A98" s="429"/>
      <c r="B98" s="429"/>
      <c r="C98" s="429"/>
      <c r="D98" s="429"/>
      <c r="E98" s="421"/>
      <c r="F98" s="422"/>
      <c r="G98" s="249"/>
      <c r="H98" s="404"/>
      <c r="I98" s="258"/>
      <c r="J98" s="404"/>
      <c r="K98" s="334"/>
      <c r="L98" s="142"/>
      <c r="M98" s="141"/>
      <c r="O98" s="142"/>
    </row>
    <row r="99" spans="1:17">
      <c r="A99" s="420" t="s">
        <v>85</v>
      </c>
      <c r="B99" s="429"/>
      <c r="C99" s="429"/>
      <c r="D99" s="429"/>
      <c r="E99" s="421"/>
      <c r="F99" s="403"/>
      <c r="G99" s="437"/>
      <c r="H99" s="405"/>
      <c r="I99" s="342"/>
      <c r="J99" s="405"/>
      <c r="K99" s="330"/>
      <c r="L99" s="413"/>
      <c r="M99" s="414"/>
      <c r="O99" s="142"/>
    </row>
    <row r="100" spans="1:17">
      <c r="A100" s="430" t="s">
        <v>86</v>
      </c>
      <c r="B100" s="429"/>
      <c r="C100" s="429"/>
      <c r="D100" s="429"/>
      <c r="E100" s="423" t="s">
        <v>51</v>
      </c>
      <c r="F100" s="424" t="s">
        <v>45</v>
      </c>
      <c r="G100" s="431"/>
      <c r="H100" s="425">
        <v>500</v>
      </c>
      <c r="I100" s="237"/>
      <c r="J100" s="425">
        <v>2000</v>
      </c>
      <c r="K100" s="458" t="s">
        <v>30</v>
      </c>
      <c r="L100" s="419" t="s">
        <v>604</v>
      </c>
      <c r="M100" s="427" t="s">
        <v>605</v>
      </c>
      <c r="O100" s="142"/>
    </row>
    <row r="101" spans="1:17">
      <c r="A101" s="430" t="s">
        <v>54</v>
      </c>
      <c r="B101" s="429"/>
      <c r="C101" s="429"/>
      <c r="D101" s="429"/>
      <c r="E101" s="423" t="s">
        <v>33</v>
      </c>
      <c r="F101" s="424" t="s">
        <v>45</v>
      </c>
      <c r="G101" s="431"/>
      <c r="H101" s="425">
        <v>100</v>
      </c>
      <c r="I101" s="237"/>
      <c r="J101" s="425">
        <v>400</v>
      </c>
      <c r="K101" s="458" t="s">
        <v>30</v>
      </c>
      <c r="L101" s="419" t="s">
        <v>604</v>
      </c>
      <c r="M101" s="427" t="s">
        <v>605</v>
      </c>
      <c r="O101" s="142"/>
    </row>
    <row r="102" spans="1:17">
      <c r="A102" s="430" t="s">
        <v>87</v>
      </c>
      <c r="B102" s="429"/>
      <c r="C102" s="429"/>
      <c r="D102" s="429"/>
      <c r="E102" s="423" t="s">
        <v>88</v>
      </c>
      <c r="F102" s="424" t="s">
        <v>45</v>
      </c>
      <c r="G102" s="431"/>
      <c r="H102" s="425">
        <v>500</v>
      </c>
      <c r="I102" s="237"/>
      <c r="J102" s="39">
        <v>2000</v>
      </c>
      <c r="K102" s="458" t="s">
        <v>30</v>
      </c>
      <c r="L102" s="419" t="s">
        <v>604</v>
      </c>
      <c r="M102" s="427" t="s">
        <v>605</v>
      </c>
      <c r="O102" s="142"/>
    </row>
    <row r="103" spans="1:17" s="435" customFormat="1" ht="13.35" customHeight="1">
      <c r="A103" s="430" t="s">
        <v>48</v>
      </c>
      <c r="B103" s="108"/>
      <c r="C103" s="108"/>
      <c r="D103" s="108"/>
      <c r="E103" s="111" t="s">
        <v>49</v>
      </c>
      <c r="F103" s="110" t="s">
        <v>486</v>
      </c>
      <c r="G103" s="236"/>
      <c r="H103" s="103">
        <v>500</v>
      </c>
      <c r="I103" s="238"/>
      <c r="J103" s="103">
        <v>2000</v>
      </c>
      <c r="K103" s="458" t="s">
        <v>30</v>
      </c>
      <c r="L103" s="419" t="s">
        <v>604</v>
      </c>
      <c r="M103" s="427" t="s">
        <v>605</v>
      </c>
      <c r="N103" s="477"/>
      <c r="O103" s="142"/>
      <c r="P103" s="475"/>
      <c r="Q103" s="478"/>
    </row>
    <row r="104" spans="1:17" s="435" customFormat="1" ht="13.35" customHeight="1">
      <c r="A104" s="430" t="s">
        <v>52</v>
      </c>
      <c r="B104" s="108"/>
      <c r="C104" s="108"/>
      <c r="D104" s="108"/>
      <c r="E104" s="111" t="s">
        <v>53</v>
      </c>
      <c r="F104" s="110" t="s">
        <v>486</v>
      </c>
      <c r="G104" s="236"/>
      <c r="H104" s="103">
        <v>4000</v>
      </c>
      <c r="I104" s="238"/>
      <c r="J104" s="103">
        <v>20000</v>
      </c>
      <c r="K104" s="458" t="s">
        <v>30</v>
      </c>
      <c r="L104" s="419" t="s">
        <v>604</v>
      </c>
      <c r="M104" s="427" t="s">
        <v>605</v>
      </c>
      <c r="N104" s="477"/>
      <c r="O104" s="142"/>
      <c r="P104" s="475"/>
      <c r="Q104" s="478"/>
    </row>
    <row r="105" spans="1:17" s="435" customFormat="1" ht="13.35" customHeight="1">
      <c r="A105" s="430" t="s">
        <v>495</v>
      </c>
      <c r="B105" s="130"/>
      <c r="C105" s="130"/>
      <c r="D105" s="130"/>
      <c r="E105" s="52"/>
      <c r="F105" s="53" t="s">
        <v>486</v>
      </c>
      <c r="G105" s="236"/>
      <c r="H105" s="55">
        <v>4000</v>
      </c>
      <c r="I105" s="238"/>
      <c r="J105" s="166">
        <v>20000</v>
      </c>
      <c r="K105" s="458" t="s">
        <v>30</v>
      </c>
      <c r="L105" s="419" t="s">
        <v>604</v>
      </c>
      <c r="M105" s="427" t="s">
        <v>605</v>
      </c>
      <c r="N105" s="477"/>
      <c r="O105" s="142"/>
      <c r="P105" s="475"/>
      <c r="Q105" s="478"/>
    </row>
    <row r="106" spans="1:17" s="435" customFormat="1" ht="13.35" customHeight="1">
      <c r="A106" s="430" t="s">
        <v>496</v>
      </c>
      <c r="B106" s="130"/>
      <c r="C106" s="130"/>
      <c r="D106" s="130"/>
      <c r="E106" s="112"/>
      <c r="F106" s="410"/>
      <c r="G106" s="250"/>
      <c r="H106" s="411"/>
      <c r="I106" s="337"/>
      <c r="J106" s="411"/>
      <c r="K106" s="337"/>
      <c r="L106" s="153"/>
      <c r="M106" s="226"/>
      <c r="N106" s="477"/>
      <c r="O106" s="153"/>
      <c r="P106" s="475"/>
      <c r="Q106" s="478"/>
    </row>
    <row r="107" spans="1:17">
      <c r="A107" s="11"/>
      <c r="B107" s="11"/>
      <c r="C107" s="11"/>
      <c r="D107" s="11"/>
      <c r="E107" s="407"/>
      <c r="F107" s="422"/>
      <c r="G107" s="432"/>
      <c r="H107" s="404"/>
      <c r="I107" s="258"/>
      <c r="J107" s="34"/>
      <c r="K107" s="334"/>
      <c r="L107" s="145"/>
      <c r="M107" s="141"/>
      <c r="O107" s="145"/>
    </row>
    <row r="108" spans="1:17">
      <c r="A108" s="429"/>
      <c r="B108" s="429"/>
      <c r="C108" s="429"/>
      <c r="D108" s="429"/>
      <c r="E108" s="421"/>
      <c r="F108" s="422"/>
      <c r="G108" s="249"/>
      <c r="H108" s="404"/>
      <c r="I108" s="258"/>
      <c r="J108" s="404"/>
      <c r="K108" s="334"/>
      <c r="L108" s="142"/>
      <c r="M108" s="141"/>
      <c r="O108" s="142"/>
    </row>
    <row r="109" spans="1:17">
      <c r="A109" s="420" t="s">
        <v>585</v>
      </c>
      <c r="B109" s="429"/>
      <c r="C109" s="429"/>
      <c r="D109" s="429"/>
      <c r="E109" s="421"/>
      <c r="F109" s="403"/>
      <c r="G109" s="437"/>
      <c r="H109" s="405"/>
      <c r="I109" s="342"/>
      <c r="J109" s="405"/>
      <c r="K109" s="330"/>
      <c r="L109" s="413"/>
      <c r="M109" s="414"/>
      <c r="O109" s="142"/>
    </row>
    <row r="110" spans="1:17">
      <c r="A110" s="420" t="s">
        <v>89</v>
      </c>
      <c r="B110" s="429"/>
      <c r="C110" s="429"/>
      <c r="D110" s="429"/>
      <c r="E110" s="421"/>
      <c r="F110" s="403"/>
      <c r="G110" s="437"/>
      <c r="H110" s="405"/>
      <c r="I110" s="342"/>
      <c r="J110" s="405"/>
      <c r="K110" s="330"/>
      <c r="L110" s="413"/>
      <c r="M110" s="414"/>
      <c r="O110" s="142"/>
    </row>
    <row r="111" spans="1:17">
      <c r="A111" s="33" t="s">
        <v>90</v>
      </c>
      <c r="B111" s="24"/>
      <c r="C111" s="24"/>
      <c r="D111" s="24"/>
      <c r="E111" s="26"/>
      <c r="F111" s="136"/>
      <c r="G111" s="437"/>
      <c r="H111" s="35"/>
      <c r="I111" s="342"/>
      <c r="J111" s="35"/>
      <c r="K111" s="330"/>
      <c r="L111" s="413"/>
      <c r="M111" s="414"/>
      <c r="O111" s="142"/>
    </row>
    <row r="112" spans="1:17">
      <c r="A112" s="24" t="s">
        <v>91</v>
      </c>
      <c r="B112" s="24"/>
      <c r="C112" s="24"/>
      <c r="D112" s="24"/>
      <c r="E112" s="25" t="s">
        <v>92</v>
      </c>
      <c r="F112" s="22" t="s">
        <v>73</v>
      </c>
      <c r="G112" s="431">
        <v>4718</v>
      </c>
      <c r="H112" s="23">
        <v>5000</v>
      </c>
      <c r="I112" s="237">
        <f>+G112/H112</f>
        <v>0.94359999999999999</v>
      </c>
      <c r="J112" s="40">
        <v>5000</v>
      </c>
      <c r="K112" s="333">
        <v>1</v>
      </c>
      <c r="L112" s="428"/>
      <c r="M112" s="427">
        <f>K112*L112</f>
        <v>0</v>
      </c>
      <c r="O112" s="142"/>
      <c r="Q112" s="473"/>
    </row>
    <row r="113" spans="1:17">
      <c r="A113" s="24" t="s">
        <v>93</v>
      </c>
      <c r="B113" s="24"/>
      <c r="C113" s="24"/>
      <c r="D113" s="24"/>
      <c r="E113" s="25" t="s">
        <v>51</v>
      </c>
      <c r="F113" s="22" t="s">
        <v>73</v>
      </c>
      <c r="G113" s="431">
        <v>4718</v>
      </c>
      <c r="H113" s="23">
        <v>5000</v>
      </c>
      <c r="I113" s="237">
        <f t="shared" ref="I113:I121" si="4">+G113/H113</f>
        <v>0.94359999999999999</v>
      </c>
      <c r="J113" s="40">
        <v>5000</v>
      </c>
      <c r="K113" s="333">
        <v>1</v>
      </c>
      <c r="L113" s="428"/>
      <c r="M113" s="427">
        <f t="shared" ref="M113:M121" si="5">K113*L113</f>
        <v>0</v>
      </c>
      <c r="O113" s="142"/>
      <c r="Q113" s="473"/>
    </row>
    <row r="114" spans="1:17">
      <c r="A114" s="24" t="s">
        <v>94</v>
      </c>
      <c r="B114" s="24"/>
      <c r="C114" s="24"/>
      <c r="D114" s="24"/>
      <c r="E114" s="25" t="s">
        <v>51</v>
      </c>
      <c r="F114" s="22" t="s">
        <v>73</v>
      </c>
      <c r="G114" s="431">
        <v>4718</v>
      </c>
      <c r="H114" s="23">
        <v>3000</v>
      </c>
      <c r="I114" s="237">
        <f t="shared" si="4"/>
        <v>1.5726666666666667</v>
      </c>
      <c r="J114" s="40">
        <v>10000</v>
      </c>
      <c r="K114" s="333">
        <v>1</v>
      </c>
      <c r="L114" s="428"/>
      <c r="M114" s="427">
        <f t="shared" si="5"/>
        <v>0</v>
      </c>
      <c r="O114" s="142"/>
      <c r="Q114" s="473"/>
    </row>
    <row r="115" spans="1:17">
      <c r="A115" s="24" t="s">
        <v>586</v>
      </c>
      <c r="B115" s="24"/>
      <c r="C115" s="24"/>
      <c r="D115" s="24"/>
      <c r="E115" s="25" t="s">
        <v>95</v>
      </c>
      <c r="F115" s="22" t="s">
        <v>73</v>
      </c>
      <c r="G115" s="431">
        <v>4718</v>
      </c>
      <c r="H115" s="23">
        <v>3000</v>
      </c>
      <c r="I115" s="237">
        <f t="shared" si="4"/>
        <v>1.5726666666666667</v>
      </c>
      <c r="J115" s="23">
        <v>10000</v>
      </c>
      <c r="K115" s="333">
        <v>1</v>
      </c>
      <c r="L115" s="428"/>
      <c r="M115" s="427">
        <f t="shared" si="5"/>
        <v>0</v>
      </c>
      <c r="O115" s="142"/>
      <c r="Q115" s="473"/>
    </row>
    <row r="116" spans="1:17">
      <c r="A116" s="24" t="s">
        <v>96</v>
      </c>
      <c r="B116" s="24"/>
      <c r="C116" s="24"/>
      <c r="D116" s="24"/>
      <c r="E116" s="32" t="s">
        <v>97</v>
      </c>
      <c r="F116" s="22" t="s">
        <v>73</v>
      </c>
      <c r="G116" s="431">
        <v>4718</v>
      </c>
      <c r="H116" s="23">
        <v>3000</v>
      </c>
      <c r="I116" s="237">
        <f t="shared" si="4"/>
        <v>1.5726666666666667</v>
      </c>
      <c r="J116" s="23">
        <v>10000</v>
      </c>
      <c r="K116" s="333">
        <v>1</v>
      </c>
      <c r="L116" s="428"/>
      <c r="M116" s="427">
        <f t="shared" si="5"/>
        <v>0</v>
      </c>
      <c r="O116" s="142"/>
      <c r="Q116" s="473"/>
    </row>
    <row r="117" spans="1:17">
      <c r="A117" s="24" t="s">
        <v>52</v>
      </c>
      <c r="B117" s="24"/>
      <c r="C117" s="24"/>
      <c r="D117" s="24"/>
      <c r="E117" s="25" t="s">
        <v>53</v>
      </c>
      <c r="F117" s="22" t="s">
        <v>73</v>
      </c>
      <c r="G117" s="431">
        <v>4718</v>
      </c>
      <c r="H117" s="23">
        <v>10000</v>
      </c>
      <c r="I117" s="237">
        <f t="shared" si="4"/>
        <v>0.4718</v>
      </c>
      <c r="J117" s="23">
        <v>40000</v>
      </c>
      <c r="K117" s="333">
        <v>1</v>
      </c>
      <c r="L117" s="428"/>
      <c r="M117" s="427">
        <f t="shared" si="5"/>
        <v>0</v>
      </c>
      <c r="O117" s="142"/>
      <c r="Q117" s="473"/>
    </row>
    <row r="118" spans="1:17">
      <c r="A118" s="24" t="s">
        <v>54</v>
      </c>
      <c r="B118" s="24"/>
      <c r="C118" s="24"/>
      <c r="D118" s="24"/>
      <c r="E118" s="32" t="s">
        <v>33</v>
      </c>
      <c r="F118" s="22" t="s">
        <v>45</v>
      </c>
      <c r="G118" s="431">
        <v>13690</v>
      </c>
      <c r="H118" s="23">
        <v>500</v>
      </c>
      <c r="I118" s="237">
        <f t="shared" si="4"/>
        <v>27.38</v>
      </c>
      <c r="J118" s="40">
        <v>2000</v>
      </c>
      <c r="K118" s="333">
        <v>20</v>
      </c>
      <c r="L118" s="428"/>
      <c r="M118" s="427">
        <f t="shared" si="5"/>
        <v>0</v>
      </c>
      <c r="O118" s="142"/>
      <c r="Q118" s="473"/>
    </row>
    <row r="119" spans="1:17">
      <c r="A119" s="24" t="s">
        <v>36</v>
      </c>
      <c r="B119" s="24"/>
      <c r="C119" s="24"/>
      <c r="D119" s="24"/>
      <c r="E119" s="32" t="s">
        <v>37</v>
      </c>
      <c r="F119" s="22" t="s">
        <v>45</v>
      </c>
      <c r="G119" s="431">
        <v>13690</v>
      </c>
      <c r="H119" s="23">
        <v>500</v>
      </c>
      <c r="I119" s="237">
        <f t="shared" si="4"/>
        <v>27.38</v>
      </c>
      <c r="J119" s="40">
        <v>2000</v>
      </c>
      <c r="K119" s="333">
        <v>20</v>
      </c>
      <c r="L119" s="428"/>
      <c r="M119" s="427">
        <f t="shared" si="5"/>
        <v>0</v>
      </c>
      <c r="O119" s="142"/>
      <c r="Q119" s="473"/>
    </row>
    <row r="120" spans="1:17">
      <c r="A120" s="24" t="s">
        <v>98</v>
      </c>
      <c r="B120" s="24"/>
      <c r="C120" s="24"/>
      <c r="D120" s="24"/>
      <c r="E120" s="32" t="s">
        <v>37</v>
      </c>
      <c r="F120" s="22" t="s">
        <v>45</v>
      </c>
      <c r="G120" s="431">
        <v>13690</v>
      </c>
      <c r="H120" s="23">
        <v>10000</v>
      </c>
      <c r="I120" s="237">
        <f t="shared" si="4"/>
        <v>1.369</v>
      </c>
      <c r="J120" s="40">
        <v>20000</v>
      </c>
      <c r="K120" s="333">
        <v>3</v>
      </c>
      <c r="L120" s="428"/>
      <c r="M120" s="427">
        <f t="shared" si="5"/>
        <v>0</v>
      </c>
      <c r="O120" s="142"/>
      <c r="Q120" s="473"/>
    </row>
    <row r="121" spans="1:17">
      <c r="A121" s="24" t="s">
        <v>99</v>
      </c>
      <c r="B121" s="24"/>
      <c r="C121" s="24"/>
      <c r="D121" s="24"/>
      <c r="E121" s="25" t="s">
        <v>100</v>
      </c>
      <c r="F121" s="22" t="s">
        <v>45</v>
      </c>
      <c r="G121" s="431">
        <v>13690</v>
      </c>
      <c r="H121" s="23">
        <v>2000</v>
      </c>
      <c r="I121" s="237">
        <f t="shared" si="4"/>
        <v>6.8449999999999998</v>
      </c>
      <c r="J121" s="40">
        <v>8000</v>
      </c>
      <c r="K121" s="333">
        <v>2</v>
      </c>
      <c r="L121" s="428"/>
      <c r="M121" s="427">
        <f t="shared" si="5"/>
        <v>0</v>
      </c>
      <c r="O121" s="142"/>
      <c r="Q121" s="473"/>
    </row>
    <row r="122" spans="1:17">
      <c r="A122" s="429"/>
      <c r="B122" s="429"/>
      <c r="C122" s="429"/>
      <c r="D122" s="429"/>
      <c r="E122" s="421"/>
      <c r="F122" s="422"/>
      <c r="G122" s="432"/>
      <c r="H122" s="404"/>
      <c r="I122" s="258"/>
      <c r="J122" s="404"/>
      <c r="K122" s="338"/>
      <c r="L122" s="131"/>
      <c r="M122" s="141"/>
      <c r="O122" s="142"/>
    </row>
    <row r="123" spans="1:17">
      <c r="A123" s="420" t="s">
        <v>101</v>
      </c>
      <c r="B123" s="429"/>
      <c r="C123" s="429"/>
      <c r="D123" s="429"/>
      <c r="E123" s="421"/>
      <c r="F123" s="403"/>
      <c r="G123" s="437"/>
      <c r="H123" s="405"/>
      <c r="I123" s="342"/>
      <c r="J123" s="405"/>
      <c r="K123" s="330"/>
      <c r="L123" s="413"/>
      <c r="M123" s="414"/>
      <c r="O123" s="142"/>
    </row>
    <row r="124" spans="1:17">
      <c r="A124" s="429" t="s">
        <v>102</v>
      </c>
      <c r="B124" s="429"/>
      <c r="C124" s="429"/>
      <c r="D124" s="429"/>
      <c r="E124" s="423"/>
      <c r="F124" s="424" t="s">
        <v>103</v>
      </c>
      <c r="G124" s="431"/>
      <c r="H124" s="425" t="s">
        <v>852</v>
      </c>
      <c r="I124" s="237"/>
      <c r="J124" s="425">
        <v>0.25</v>
      </c>
      <c r="K124" s="458" t="s">
        <v>30</v>
      </c>
      <c r="L124" s="419" t="s">
        <v>604</v>
      </c>
      <c r="M124" s="427" t="s">
        <v>605</v>
      </c>
      <c r="O124" s="142"/>
      <c r="Q124" s="473"/>
    </row>
    <row r="125" spans="1:17">
      <c r="A125" s="429" t="s">
        <v>104</v>
      </c>
      <c r="B125" s="429"/>
      <c r="C125" s="429"/>
      <c r="D125" s="429"/>
      <c r="E125" s="423"/>
      <c r="F125" s="424" t="s">
        <v>103</v>
      </c>
      <c r="G125" s="431"/>
      <c r="H125" s="425" t="s">
        <v>852</v>
      </c>
      <c r="I125" s="237"/>
      <c r="J125" s="425">
        <v>0.25</v>
      </c>
      <c r="K125" s="458" t="s">
        <v>30</v>
      </c>
      <c r="L125" s="419" t="s">
        <v>604</v>
      </c>
      <c r="M125" s="427" t="s">
        <v>605</v>
      </c>
      <c r="O125" s="142"/>
      <c r="Q125" s="473"/>
    </row>
    <row r="126" spans="1:17">
      <c r="A126" s="429" t="s">
        <v>853</v>
      </c>
      <c r="B126" s="429"/>
      <c r="C126" s="429"/>
      <c r="D126" s="429"/>
      <c r="E126" s="423"/>
      <c r="F126" s="424" t="s">
        <v>855</v>
      </c>
      <c r="G126" s="431"/>
      <c r="H126" s="425"/>
      <c r="I126" s="237"/>
      <c r="J126" s="425"/>
      <c r="K126" s="458" t="s">
        <v>30</v>
      </c>
      <c r="L126" s="419" t="s">
        <v>604</v>
      </c>
      <c r="M126" s="427" t="s">
        <v>605</v>
      </c>
      <c r="O126" s="142"/>
      <c r="Q126" s="473"/>
    </row>
    <row r="127" spans="1:17">
      <c r="A127" s="429"/>
      <c r="B127" s="429"/>
      <c r="C127" s="429"/>
      <c r="D127" s="11"/>
      <c r="E127" s="45" t="s">
        <v>854</v>
      </c>
      <c r="F127" s="136"/>
      <c r="G127" s="432"/>
      <c r="H127" s="404"/>
      <c r="I127" s="258"/>
      <c r="J127" s="404"/>
      <c r="K127" s="334"/>
      <c r="L127" s="142"/>
      <c r="M127" s="141"/>
      <c r="O127" s="142"/>
    </row>
    <row r="128" spans="1:17">
      <c r="A128" s="429"/>
      <c r="B128" s="429"/>
      <c r="C128" s="429"/>
      <c r="D128" s="429"/>
      <c r="E128" s="421" t="s">
        <v>817</v>
      </c>
      <c r="F128" s="422"/>
      <c r="G128" s="432"/>
      <c r="H128" s="404"/>
      <c r="I128" s="258"/>
      <c r="J128" s="404"/>
      <c r="K128" s="334"/>
      <c r="L128" s="142"/>
      <c r="M128" s="141"/>
      <c r="O128" s="142"/>
    </row>
    <row r="129" spans="1:23" ht="15" thickBot="1">
      <c r="A129" s="429"/>
      <c r="B129" s="429"/>
      <c r="C129" s="429"/>
      <c r="D129" s="429"/>
      <c r="E129" s="421"/>
      <c r="F129" s="42"/>
      <c r="G129" s="252"/>
      <c r="H129" s="43"/>
      <c r="I129" s="369"/>
      <c r="J129" s="44"/>
      <c r="K129" s="339" t="s">
        <v>21</v>
      </c>
      <c r="L129" s="524">
        <f>SUM(M27:M128)</f>
        <v>0</v>
      </c>
      <c r="M129" s="524"/>
      <c r="N129" s="479"/>
      <c r="O129" s="475"/>
      <c r="Q129" s="410"/>
      <c r="R129" s="158"/>
      <c r="S129" s="154"/>
      <c r="T129" s="154"/>
      <c r="U129" s="154"/>
      <c r="V129" s="159"/>
      <c r="W129" s="201"/>
    </row>
    <row r="130" spans="1:23">
      <c r="A130" s="420" t="s">
        <v>105</v>
      </c>
      <c r="B130" s="429"/>
      <c r="C130" s="429"/>
      <c r="D130" s="429"/>
      <c r="E130" s="421"/>
      <c r="F130" s="403"/>
      <c r="G130" s="437"/>
      <c r="H130" s="429"/>
      <c r="I130" s="342"/>
      <c r="J130" s="429"/>
      <c r="K130" s="330"/>
      <c r="L130" s="134"/>
      <c r="M130" s="414"/>
      <c r="O130" s="144"/>
    </row>
    <row r="131" spans="1:23">
      <c r="A131" s="420"/>
      <c r="B131" s="429"/>
      <c r="C131" s="429"/>
      <c r="D131" s="429"/>
      <c r="E131" s="421"/>
      <c r="F131" s="403"/>
      <c r="G131" s="437"/>
      <c r="H131" s="429"/>
      <c r="I131" s="342"/>
      <c r="J131" s="429"/>
      <c r="K131" s="330"/>
      <c r="L131" s="134"/>
      <c r="M131" s="414"/>
      <c r="O131" s="144"/>
    </row>
    <row r="132" spans="1:23">
      <c r="A132" s="420" t="s">
        <v>106</v>
      </c>
      <c r="B132" s="429"/>
      <c r="C132" s="429"/>
      <c r="D132" s="429"/>
      <c r="E132" s="421"/>
      <c r="F132" s="403"/>
      <c r="G132" s="437"/>
      <c r="H132" s="405"/>
      <c r="I132" s="342"/>
      <c r="J132" s="405"/>
      <c r="K132" s="330"/>
      <c r="L132" s="413"/>
      <c r="M132" s="414"/>
      <c r="O132" s="142"/>
    </row>
    <row r="133" spans="1:23">
      <c r="A133" s="420" t="s">
        <v>497</v>
      </c>
      <c r="B133" s="429"/>
      <c r="C133" s="429"/>
      <c r="D133" s="429"/>
      <c r="E133" s="421"/>
      <c r="F133" s="403"/>
      <c r="G133" s="437"/>
      <c r="H133" s="405"/>
      <c r="I133" s="342"/>
      <c r="J133" s="405"/>
      <c r="K133" s="330"/>
      <c r="L133" s="413"/>
      <c r="M133" s="414"/>
      <c r="O133" s="142"/>
    </row>
    <row r="134" spans="1:23">
      <c r="A134" s="24" t="s">
        <v>107</v>
      </c>
      <c r="B134" s="24"/>
      <c r="C134" s="24"/>
      <c r="D134" s="24"/>
      <c r="E134" s="25" t="s">
        <v>92</v>
      </c>
      <c r="F134" s="167" t="s">
        <v>108</v>
      </c>
      <c r="G134" s="431">
        <v>4461</v>
      </c>
      <c r="H134" s="168">
        <v>1000</v>
      </c>
      <c r="I134" s="237">
        <f>+G134/H134</f>
        <v>4.4610000000000003</v>
      </c>
      <c r="J134" s="23">
        <v>4000</v>
      </c>
      <c r="K134" s="333">
        <v>1</v>
      </c>
      <c r="L134" s="169"/>
      <c r="M134" s="427">
        <f t="shared" ref="M134:M147" si="6">K134*L134</f>
        <v>0</v>
      </c>
      <c r="O134" s="141"/>
      <c r="Q134" s="473"/>
    </row>
    <row r="135" spans="1:23">
      <c r="A135" s="24" t="s">
        <v>587</v>
      </c>
      <c r="B135" s="24"/>
      <c r="C135" s="24"/>
      <c r="D135" s="24"/>
      <c r="E135" s="25" t="s">
        <v>51</v>
      </c>
      <c r="F135" s="167" t="s">
        <v>108</v>
      </c>
      <c r="G135" s="431">
        <v>4461</v>
      </c>
      <c r="H135" s="168">
        <v>1000</v>
      </c>
      <c r="I135" s="237">
        <f t="shared" ref="I135:I147" si="7">+G135/H135</f>
        <v>4.4610000000000003</v>
      </c>
      <c r="J135" s="23">
        <v>4000</v>
      </c>
      <c r="K135" s="333">
        <v>1</v>
      </c>
      <c r="L135" s="169"/>
      <c r="M135" s="427">
        <f t="shared" si="6"/>
        <v>0</v>
      </c>
      <c r="O135" s="141"/>
      <c r="Q135" s="473"/>
    </row>
    <row r="136" spans="1:23" s="435" customFormat="1" ht="13.35" customHeight="1">
      <c r="A136" s="24" t="s">
        <v>588</v>
      </c>
      <c r="B136" s="104"/>
      <c r="C136" s="104"/>
      <c r="D136" s="104"/>
      <c r="E136" s="111" t="s">
        <v>51</v>
      </c>
      <c r="F136" s="170" t="s">
        <v>589</v>
      </c>
      <c r="G136" s="431">
        <v>4461</v>
      </c>
      <c r="H136" s="171">
        <v>4000</v>
      </c>
      <c r="I136" s="237">
        <f t="shared" si="7"/>
        <v>1.1152500000000001</v>
      </c>
      <c r="J136" s="103">
        <v>16000</v>
      </c>
      <c r="K136" s="333">
        <v>1</v>
      </c>
      <c r="L136" s="169"/>
      <c r="M136" s="427">
        <f t="shared" si="6"/>
        <v>0</v>
      </c>
      <c r="N136" s="477"/>
      <c r="O136" s="141"/>
      <c r="P136" s="475"/>
      <c r="Q136" s="473"/>
    </row>
    <row r="137" spans="1:23">
      <c r="A137" s="24" t="s">
        <v>590</v>
      </c>
      <c r="B137" s="24"/>
      <c r="C137" s="24"/>
      <c r="D137" s="24"/>
      <c r="E137" s="25" t="s">
        <v>111</v>
      </c>
      <c r="F137" s="167" t="s">
        <v>112</v>
      </c>
      <c r="G137" s="431">
        <v>4461</v>
      </c>
      <c r="H137" s="168">
        <v>2000</v>
      </c>
      <c r="I137" s="237">
        <f t="shared" si="7"/>
        <v>2.2305000000000001</v>
      </c>
      <c r="J137" s="23">
        <v>4000</v>
      </c>
      <c r="K137" s="333">
        <v>1</v>
      </c>
      <c r="L137" s="169"/>
      <c r="M137" s="427">
        <f t="shared" si="6"/>
        <v>0</v>
      </c>
      <c r="O137" s="141"/>
      <c r="Q137" s="473"/>
    </row>
    <row r="138" spans="1:23" s="435" customFormat="1" ht="13.35" customHeight="1">
      <c r="A138" s="430" t="s">
        <v>498</v>
      </c>
      <c r="B138" s="104"/>
      <c r="C138" s="104"/>
      <c r="D138" s="104"/>
      <c r="E138" s="111" t="s">
        <v>131</v>
      </c>
      <c r="F138" s="170" t="s">
        <v>591</v>
      </c>
      <c r="G138" s="431">
        <v>4461</v>
      </c>
      <c r="H138" s="171">
        <v>2000</v>
      </c>
      <c r="I138" s="237">
        <f t="shared" si="7"/>
        <v>2.2305000000000001</v>
      </c>
      <c r="J138" s="103">
        <v>4000</v>
      </c>
      <c r="K138" s="333">
        <v>1</v>
      </c>
      <c r="L138" s="169"/>
      <c r="M138" s="427">
        <f t="shared" si="6"/>
        <v>0</v>
      </c>
      <c r="N138" s="477"/>
      <c r="O138" s="141"/>
      <c r="P138" s="475"/>
      <c r="Q138" s="473"/>
    </row>
    <row r="139" spans="1:23">
      <c r="A139" s="430" t="s">
        <v>592</v>
      </c>
      <c r="B139" s="24"/>
      <c r="C139" s="24"/>
      <c r="D139" s="24"/>
      <c r="E139" s="25" t="s">
        <v>95</v>
      </c>
      <c r="F139" s="167" t="s">
        <v>108</v>
      </c>
      <c r="G139" s="431">
        <v>4461</v>
      </c>
      <c r="H139" s="168">
        <v>2000</v>
      </c>
      <c r="I139" s="237">
        <f t="shared" si="7"/>
        <v>2.2305000000000001</v>
      </c>
      <c r="J139" s="23">
        <v>4000</v>
      </c>
      <c r="K139" s="333">
        <v>1</v>
      </c>
      <c r="L139" s="169"/>
      <c r="M139" s="427">
        <f t="shared" si="6"/>
        <v>0</v>
      </c>
      <c r="N139" s="480"/>
      <c r="O139" s="141"/>
      <c r="Q139" s="473"/>
    </row>
    <row r="140" spans="1:23">
      <c r="A140" s="430" t="s">
        <v>113</v>
      </c>
      <c r="B140" s="24"/>
      <c r="C140" s="24"/>
      <c r="D140" s="24"/>
      <c r="E140" s="25" t="s">
        <v>97</v>
      </c>
      <c r="F140" s="167" t="s">
        <v>108</v>
      </c>
      <c r="G140" s="431">
        <v>4461</v>
      </c>
      <c r="H140" s="168">
        <v>2000</v>
      </c>
      <c r="I140" s="237">
        <f t="shared" si="7"/>
        <v>2.2305000000000001</v>
      </c>
      <c r="J140" s="23">
        <v>8000</v>
      </c>
      <c r="K140" s="333">
        <v>1</v>
      </c>
      <c r="L140" s="169"/>
      <c r="M140" s="427">
        <f t="shared" si="6"/>
        <v>0</v>
      </c>
      <c r="O140" s="141"/>
      <c r="Q140" s="473"/>
    </row>
    <row r="141" spans="1:23">
      <c r="A141" s="430" t="s">
        <v>52</v>
      </c>
      <c r="B141" s="136"/>
      <c r="C141" s="24"/>
      <c r="D141" s="24"/>
      <c r="E141" s="25" t="s">
        <v>53</v>
      </c>
      <c r="F141" s="167" t="s">
        <v>108</v>
      </c>
      <c r="G141" s="431">
        <v>4461</v>
      </c>
      <c r="H141" s="168">
        <v>10000</v>
      </c>
      <c r="I141" s="237">
        <f t="shared" si="7"/>
        <v>0.4461</v>
      </c>
      <c r="J141" s="23">
        <v>40000</v>
      </c>
      <c r="K141" s="333">
        <v>1</v>
      </c>
      <c r="L141" s="169"/>
      <c r="M141" s="427">
        <f t="shared" si="6"/>
        <v>0</v>
      </c>
      <c r="O141" s="141"/>
      <c r="Q141" s="473"/>
    </row>
    <row r="142" spans="1:23">
      <c r="A142" s="430" t="s">
        <v>114</v>
      </c>
      <c r="B142" s="24"/>
      <c r="C142" s="24"/>
      <c r="D142" s="24"/>
      <c r="E142" s="25" t="s">
        <v>115</v>
      </c>
      <c r="F142" s="167" t="s">
        <v>108</v>
      </c>
      <c r="G142" s="431">
        <v>4461</v>
      </c>
      <c r="H142" s="168">
        <v>10000</v>
      </c>
      <c r="I142" s="237">
        <f t="shared" si="7"/>
        <v>0.4461</v>
      </c>
      <c r="J142" s="168">
        <v>40000</v>
      </c>
      <c r="K142" s="333">
        <v>1</v>
      </c>
      <c r="L142" s="172"/>
      <c r="M142" s="427">
        <f t="shared" si="6"/>
        <v>0</v>
      </c>
      <c r="N142" s="481"/>
      <c r="O142" s="146"/>
      <c r="Q142" s="473"/>
    </row>
    <row r="143" spans="1:23">
      <c r="A143" s="430" t="s">
        <v>116</v>
      </c>
      <c r="B143" s="24"/>
      <c r="C143" s="24"/>
      <c r="D143" s="24"/>
      <c r="E143" s="25" t="s">
        <v>117</v>
      </c>
      <c r="F143" s="167" t="s">
        <v>108</v>
      </c>
      <c r="G143" s="431">
        <v>4461</v>
      </c>
      <c r="H143" s="168">
        <v>20000</v>
      </c>
      <c r="I143" s="237">
        <f t="shared" si="7"/>
        <v>0.22305</v>
      </c>
      <c r="J143" s="23">
        <v>80000</v>
      </c>
      <c r="K143" s="333">
        <v>1</v>
      </c>
      <c r="L143" s="169"/>
      <c r="M143" s="427">
        <f t="shared" si="6"/>
        <v>0</v>
      </c>
      <c r="O143" s="141"/>
      <c r="Q143" s="473"/>
    </row>
    <row r="144" spans="1:23" s="435" customFormat="1" ht="13.35" customHeight="1">
      <c r="A144" s="430" t="s">
        <v>54</v>
      </c>
      <c r="B144" s="108"/>
      <c r="C144" s="108"/>
      <c r="D144" s="108"/>
      <c r="E144" s="111" t="s">
        <v>33</v>
      </c>
      <c r="F144" s="110" t="s">
        <v>486</v>
      </c>
      <c r="G144" s="431">
        <v>15367</v>
      </c>
      <c r="H144" s="103">
        <v>200</v>
      </c>
      <c r="I144" s="237">
        <f t="shared" si="7"/>
        <v>76.834999999999994</v>
      </c>
      <c r="J144" s="103">
        <v>800</v>
      </c>
      <c r="K144" s="333">
        <v>20</v>
      </c>
      <c r="L144" s="169"/>
      <c r="M144" s="427">
        <f t="shared" si="6"/>
        <v>0</v>
      </c>
      <c r="N144" s="477"/>
      <c r="O144" s="141"/>
      <c r="P144" s="475"/>
      <c r="Q144" s="473"/>
    </row>
    <row r="145" spans="1:17" s="435" customFormat="1" ht="13.35" customHeight="1">
      <c r="A145" s="430" t="s">
        <v>492</v>
      </c>
      <c r="B145" s="108"/>
      <c r="C145" s="108"/>
      <c r="D145" s="108"/>
      <c r="E145" s="111" t="s">
        <v>37</v>
      </c>
      <c r="F145" s="110" t="s">
        <v>486</v>
      </c>
      <c r="G145" s="431">
        <v>15367</v>
      </c>
      <c r="H145" s="103">
        <v>400</v>
      </c>
      <c r="I145" s="237">
        <f t="shared" si="7"/>
        <v>38.417499999999997</v>
      </c>
      <c r="J145" s="103">
        <v>1600</v>
      </c>
      <c r="K145" s="333">
        <v>20</v>
      </c>
      <c r="L145" s="169"/>
      <c r="M145" s="427">
        <f t="shared" si="6"/>
        <v>0</v>
      </c>
      <c r="N145" s="477"/>
      <c r="O145" s="141"/>
      <c r="P145" s="475"/>
      <c r="Q145" s="473"/>
    </row>
    <row r="146" spans="1:17" s="435" customFormat="1" ht="13.35" customHeight="1">
      <c r="A146" s="430" t="s">
        <v>499</v>
      </c>
      <c r="B146" s="108"/>
      <c r="C146" s="108"/>
      <c r="D146" s="108"/>
      <c r="E146" s="111" t="s">
        <v>37</v>
      </c>
      <c r="F146" s="110" t="s">
        <v>486</v>
      </c>
      <c r="G146" s="431">
        <v>15367</v>
      </c>
      <c r="H146" s="103">
        <v>1000</v>
      </c>
      <c r="I146" s="237">
        <f t="shared" si="7"/>
        <v>15.367000000000001</v>
      </c>
      <c r="J146" s="103">
        <v>4000</v>
      </c>
      <c r="K146" s="333">
        <v>4</v>
      </c>
      <c r="L146" s="169"/>
      <c r="M146" s="427">
        <f t="shared" si="6"/>
        <v>0</v>
      </c>
      <c r="N146" s="477"/>
      <c r="O146" s="141"/>
      <c r="P146" s="475"/>
      <c r="Q146" s="473"/>
    </row>
    <row r="147" spans="1:17" s="435" customFormat="1" ht="13.35" customHeight="1">
      <c r="A147" s="430" t="s">
        <v>99</v>
      </c>
      <c r="B147" s="108"/>
      <c r="C147" s="108"/>
      <c r="D147" s="108"/>
      <c r="E147" s="111" t="s">
        <v>100</v>
      </c>
      <c r="F147" s="110" t="s">
        <v>486</v>
      </c>
      <c r="G147" s="431">
        <v>15367</v>
      </c>
      <c r="H147" s="103">
        <v>2000</v>
      </c>
      <c r="I147" s="237">
        <f t="shared" si="7"/>
        <v>7.6835000000000004</v>
      </c>
      <c r="J147" s="160">
        <v>8000</v>
      </c>
      <c r="K147" s="333">
        <v>2</v>
      </c>
      <c r="L147" s="169"/>
      <c r="M147" s="427">
        <f t="shared" si="6"/>
        <v>0</v>
      </c>
      <c r="N147" s="477"/>
      <c r="O147" s="141"/>
      <c r="P147" s="475"/>
      <c r="Q147" s="473"/>
    </row>
    <row r="148" spans="1:17">
      <c r="A148" s="24"/>
      <c r="B148" s="24"/>
      <c r="C148" s="24"/>
      <c r="D148" s="24"/>
      <c r="E148" s="1" t="s">
        <v>118</v>
      </c>
      <c r="F148" s="136"/>
      <c r="G148" s="437"/>
      <c r="H148" s="24"/>
      <c r="I148" s="342"/>
      <c r="J148" s="24"/>
      <c r="K148" s="334"/>
      <c r="L148" s="127"/>
      <c r="M148" s="141"/>
      <c r="O148" s="146"/>
    </row>
    <row r="149" spans="1:17">
      <c r="A149" s="420"/>
      <c r="B149" s="429"/>
      <c r="C149" s="429"/>
      <c r="D149" s="429"/>
      <c r="E149" s="421"/>
      <c r="F149" s="422"/>
      <c r="G149" s="437"/>
      <c r="H149" s="429"/>
      <c r="I149" s="342"/>
      <c r="J149" s="429"/>
      <c r="K149" s="330"/>
      <c r="L149" s="127"/>
      <c r="M149" s="414"/>
      <c r="O149" s="146"/>
    </row>
    <row r="150" spans="1:17" s="435" customFormat="1" ht="13.35" customHeight="1">
      <c r="A150" s="420" t="s">
        <v>593</v>
      </c>
      <c r="B150" s="415"/>
      <c r="C150" s="415"/>
      <c r="D150" s="415"/>
      <c r="E150" s="112"/>
      <c r="F150" s="116"/>
      <c r="G150" s="253"/>
      <c r="H150" s="119"/>
      <c r="I150" s="336"/>
      <c r="J150" s="119"/>
      <c r="K150" s="336"/>
      <c r="L150" s="133"/>
      <c r="M150" s="226"/>
      <c r="N150" s="477"/>
      <c r="O150" s="482"/>
      <c r="P150" s="475"/>
      <c r="Q150" s="478"/>
    </row>
    <row r="151" spans="1:17" s="435" customFormat="1" ht="13.35" customHeight="1">
      <c r="A151" s="420" t="s">
        <v>601</v>
      </c>
      <c r="B151" s="415"/>
      <c r="C151" s="415"/>
      <c r="D151" s="415"/>
      <c r="E151" s="112"/>
      <c r="F151" s="116"/>
      <c r="G151" s="253"/>
      <c r="H151" s="119"/>
      <c r="I151" s="336"/>
      <c r="J151" s="119"/>
      <c r="K151" s="336"/>
      <c r="L151" s="133"/>
      <c r="M151" s="226"/>
      <c r="N151" s="477"/>
      <c r="O151" s="482"/>
      <c r="P151" s="475"/>
      <c r="Q151" s="478"/>
    </row>
    <row r="152" spans="1:17" s="435" customFormat="1" ht="13.35" customHeight="1">
      <c r="A152" s="430" t="s">
        <v>109</v>
      </c>
      <c r="B152" s="415"/>
      <c r="C152" s="415"/>
      <c r="D152" s="415"/>
      <c r="E152" s="52" t="s">
        <v>51</v>
      </c>
      <c r="F152" s="53" t="s">
        <v>369</v>
      </c>
      <c r="G152" s="236"/>
      <c r="H152" s="55">
        <v>1</v>
      </c>
      <c r="I152" s="238"/>
      <c r="J152" s="55" t="s">
        <v>500</v>
      </c>
      <c r="K152" s="458" t="s">
        <v>30</v>
      </c>
      <c r="L152" s="419" t="s">
        <v>604</v>
      </c>
      <c r="M152" s="427" t="s">
        <v>605</v>
      </c>
      <c r="N152" s="477"/>
      <c r="O152" s="142"/>
      <c r="P152" s="475"/>
      <c r="Q152" s="478"/>
    </row>
    <row r="153" spans="1:17" s="435" customFormat="1" ht="13.35" customHeight="1">
      <c r="A153" s="430" t="s">
        <v>501</v>
      </c>
      <c r="B153" s="415"/>
      <c r="C153" s="415"/>
      <c r="D153" s="415"/>
      <c r="E153" s="52" t="s">
        <v>53</v>
      </c>
      <c r="F153" s="53" t="s">
        <v>369</v>
      </c>
      <c r="G153" s="236"/>
      <c r="H153" s="55">
        <v>1</v>
      </c>
      <c r="I153" s="238"/>
      <c r="J153" s="55" t="s">
        <v>500</v>
      </c>
      <c r="K153" s="458" t="s">
        <v>30</v>
      </c>
      <c r="L153" s="419" t="s">
        <v>604</v>
      </c>
      <c r="M153" s="427" t="s">
        <v>605</v>
      </c>
      <c r="N153" s="477"/>
      <c r="O153" s="142"/>
      <c r="P153" s="475"/>
      <c r="Q153" s="478"/>
    </row>
    <row r="154" spans="1:17" s="435" customFormat="1" ht="13.35" customHeight="1">
      <c r="A154" s="430" t="s">
        <v>502</v>
      </c>
      <c r="B154" s="415"/>
      <c r="C154" s="415"/>
      <c r="D154" s="415"/>
      <c r="E154" s="52" t="s">
        <v>503</v>
      </c>
      <c r="F154" s="53" t="s">
        <v>369</v>
      </c>
      <c r="G154" s="236"/>
      <c r="H154" s="55">
        <v>1</v>
      </c>
      <c r="I154" s="238"/>
      <c r="J154" s="55" t="s">
        <v>500</v>
      </c>
      <c r="K154" s="458" t="s">
        <v>30</v>
      </c>
      <c r="L154" s="419" t="s">
        <v>604</v>
      </c>
      <c r="M154" s="427" t="s">
        <v>605</v>
      </c>
      <c r="N154" s="477"/>
      <c r="O154" s="142"/>
      <c r="P154" s="475"/>
      <c r="Q154" s="478"/>
    </row>
    <row r="155" spans="1:17" s="435" customFormat="1" ht="13.35" customHeight="1">
      <c r="A155" s="430" t="s">
        <v>504</v>
      </c>
      <c r="B155" s="415"/>
      <c r="C155" s="415"/>
      <c r="D155" s="415"/>
      <c r="E155" s="52"/>
      <c r="F155" s="53" t="s">
        <v>369</v>
      </c>
      <c r="G155" s="236"/>
      <c r="H155" s="55">
        <v>1</v>
      </c>
      <c r="I155" s="238"/>
      <c r="J155" s="55" t="s">
        <v>500</v>
      </c>
      <c r="K155" s="458" t="s">
        <v>30</v>
      </c>
      <c r="L155" s="419" t="s">
        <v>604</v>
      </c>
      <c r="M155" s="427" t="s">
        <v>605</v>
      </c>
      <c r="N155" s="477"/>
      <c r="O155" s="142"/>
      <c r="P155" s="475"/>
      <c r="Q155" s="478"/>
    </row>
    <row r="156" spans="1:17" s="435" customFormat="1" ht="13.35" customHeight="1">
      <c r="A156" s="430"/>
      <c r="B156" s="415"/>
      <c r="C156" s="415"/>
      <c r="D156" s="415"/>
      <c r="E156" s="412"/>
      <c r="F156" s="410"/>
      <c r="G156" s="438"/>
      <c r="H156" s="411"/>
      <c r="I156" s="337"/>
      <c r="J156" s="411"/>
      <c r="K156" s="337"/>
      <c r="L156" s="419"/>
      <c r="M156" s="427"/>
      <c r="N156" s="477"/>
      <c r="O156" s="142"/>
      <c r="P156" s="475"/>
      <c r="Q156" s="478"/>
    </row>
    <row r="157" spans="1:17" s="435" customFormat="1" ht="13.35" customHeight="1">
      <c r="A157" s="420" t="s">
        <v>505</v>
      </c>
      <c r="B157" s="415"/>
      <c r="C157" s="415"/>
      <c r="D157" s="415"/>
      <c r="E157" s="112"/>
      <c r="F157" s="116"/>
      <c r="G157" s="253"/>
      <c r="H157" s="119"/>
      <c r="I157" s="336"/>
      <c r="J157" s="119"/>
      <c r="K157" s="336"/>
      <c r="L157" s="128"/>
      <c r="M157" s="427"/>
      <c r="N157" s="477"/>
      <c r="O157" s="483"/>
      <c r="P157" s="475"/>
      <c r="Q157" s="478"/>
    </row>
    <row r="158" spans="1:17" s="435" customFormat="1" ht="13.35" customHeight="1">
      <c r="A158" s="430" t="s">
        <v>506</v>
      </c>
      <c r="B158" s="415"/>
      <c r="C158" s="415"/>
      <c r="D158" s="415"/>
      <c r="E158" s="52"/>
      <c r="F158" s="53" t="s">
        <v>486</v>
      </c>
      <c r="G158" s="236"/>
      <c r="H158" s="55">
        <v>8000</v>
      </c>
      <c r="I158" s="238"/>
      <c r="J158" s="55">
        <v>20000</v>
      </c>
      <c r="K158" s="458" t="s">
        <v>30</v>
      </c>
      <c r="L158" s="419" t="s">
        <v>604</v>
      </c>
      <c r="M158" s="427" t="s">
        <v>605</v>
      </c>
      <c r="N158" s="477"/>
      <c r="O158" s="142"/>
      <c r="P158" s="475"/>
      <c r="Q158" s="478"/>
    </row>
    <row r="159" spans="1:17" s="435" customFormat="1" ht="13.35" customHeight="1">
      <c r="A159" s="130"/>
      <c r="B159" s="415"/>
      <c r="C159" s="415"/>
      <c r="D159" s="415"/>
      <c r="E159" s="112"/>
      <c r="F159" s="410"/>
      <c r="G159" s="438"/>
      <c r="H159" s="411"/>
      <c r="I159" s="337"/>
      <c r="J159" s="411"/>
      <c r="K159" s="337"/>
      <c r="L159" s="129"/>
      <c r="M159" s="226"/>
      <c r="N159" s="477"/>
      <c r="O159" s="483"/>
      <c r="P159" s="475"/>
      <c r="Q159" s="478"/>
    </row>
    <row r="160" spans="1:17" s="435" customFormat="1" ht="13.35" customHeight="1">
      <c r="A160" s="420" t="s">
        <v>507</v>
      </c>
      <c r="B160" s="415"/>
      <c r="C160" s="415"/>
      <c r="D160" s="415"/>
      <c r="E160" s="112"/>
      <c r="F160" s="116"/>
      <c r="G160" s="253"/>
      <c r="H160" s="119"/>
      <c r="I160" s="336"/>
      <c r="J160" s="119"/>
      <c r="K160" s="336"/>
      <c r="L160" s="129"/>
      <c r="M160" s="226"/>
      <c r="N160" s="477"/>
      <c r="O160" s="483"/>
      <c r="P160" s="475"/>
      <c r="Q160" s="478"/>
    </row>
    <row r="161" spans="1:17" s="435" customFormat="1" ht="13.35" customHeight="1">
      <c r="A161" s="430" t="s">
        <v>508</v>
      </c>
      <c r="B161" s="415"/>
      <c r="C161" s="415"/>
      <c r="D161" s="415"/>
      <c r="E161" s="52" t="s">
        <v>51</v>
      </c>
      <c r="F161" s="53" t="s">
        <v>486</v>
      </c>
      <c r="G161" s="236"/>
      <c r="H161" s="55">
        <v>4000</v>
      </c>
      <c r="I161" s="238"/>
      <c r="J161" s="55">
        <v>16000</v>
      </c>
      <c r="K161" s="458" t="s">
        <v>30</v>
      </c>
      <c r="L161" s="419" t="s">
        <v>604</v>
      </c>
      <c r="M161" s="427" t="s">
        <v>605</v>
      </c>
      <c r="N161" s="477"/>
      <c r="O161" s="142"/>
      <c r="P161" s="475"/>
      <c r="Q161" s="478"/>
    </row>
    <row r="162" spans="1:17" s="435" customFormat="1" ht="13.35" customHeight="1">
      <c r="A162" s="430" t="s">
        <v>594</v>
      </c>
      <c r="B162" s="415"/>
      <c r="C162" s="415"/>
      <c r="D162" s="415"/>
      <c r="E162" s="52" t="s">
        <v>53</v>
      </c>
      <c r="F162" s="53" t="s">
        <v>486</v>
      </c>
      <c r="G162" s="236"/>
      <c r="H162" s="55">
        <v>8000</v>
      </c>
      <c r="I162" s="238"/>
      <c r="J162" s="55">
        <v>20000</v>
      </c>
      <c r="K162" s="458" t="s">
        <v>30</v>
      </c>
      <c r="L162" s="419" t="s">
        <v>604</v>
      </c>
      <c r="M162" s="427" t="s">
        <v>605</v>
      </c>
      <c r="N162" s="477"/>
      <c r="O162" s="142"/>
      <c r="P162" s="475"/>
      <c r="Q162" s="478"/>
    </row>
    <row r="163" spans="1:17" s="435" customFormat="1" ht="13.35" customHeight="1">
      <c r="A163" s="430" t="s">
        <v>502</v>
      </c>
      <c r="B163" s="415"/>
      <c r="C163" s="415"/>
      <c r="D163" s="415"/>
      <c r="E163" s="52" t="s">
        <v>503</v>
      </c>
      <c r="F163" s="53" t="s">
        <v>486</v>
      </c>
      <c r="G163" s="236"/>
      <c r="H163" s="55">
        <v>4000</v>
      </c>
      <c r="I163" s="238"/>
      <c r="J163" s="55">
        <v>20000</v>
      </c>
      <c r="K163" s="458" t="s">
        <v>30</v>
      </c>
      <c r="L163" s="419" t="s">
        <v>604</v>
      </c>
      <c r="M163" s="427" t="s">
        <v>605</v>
      </c>
      <c r="N163" s="477"/>
      <c r="O163" s="142"/>
      <c r="P163" s="475"/>
      <c r="Q163" s="478"/>
    </row>
    <row r="164" spans="1:17" s="435" customFormat="1" ht="13.35" customHeight="1">
      <c r="A164" s="430" t="s">
        <v>509</v>
      </c>
      <c r="B164" s="415"/>
      <c r="C164" s="415"/>
      <c r="D164" s="415"/>
      <c r="E164" s="52"/>
      <c r="F164" s="53" t="s">
        <v>486</v>
      </c>
      <c r="G164" s="236"/>
      <c r="H164" s="55">
        <v>40000</v>
      </c>
      <c r="I164" s="238"/>
      <c r="J164" s="55">
        <v>20000</v>
      </c>
      <c r="K164" s="458" t="s">
        <v>30</v>
      </c>
      <c r="L164" s="419" t="s">
        <v>604</v>
      </c>
      <c r="M164" s="427" t="s">
        <v>605</v>
      </c>
      <c r="N164" s="477"/>
      <c r="O164" s="142"/>
      <c r="P164" s="475"/>
      <c r="Q164" s="478"/>
    </row>
    <row r="165" spans="1:17" s="435" customFormat="1" ht="13.35" customHeight="1">
      <c r="A165" s="130"/>
      <c r="B165" s="415"/>
      <c r="C165" s="415"/>
      <c r="D165" s="415"/>
      <c r="E165" s="112"/>
      <c r="F165" s="410"/>
      <c r="G165" s="438"/>
      <c r="H165" s="411"/>
      <c r="I165" s="337"/>
      <c r="J165" s="411"/>
      <c r="K165" s="337"/>
      <c r="L165" s="133"/>
      <c r="M165" s="226"/>
      <c r="N165" s="477"/>
      <c r="O165" s="482"/>
      <c r="P165" s="475"/>
      <c r="Q165" s="478"/>
    </row>
    <row r="166" spans="1:17" s="435" customFormat="1" ht="13.35" customHeight="1">
      <c r="A166" s="420" t="s">
        <v>510</v>
      </c>
      <c r="B166" s="415"/>
      <c r="C166" s="415"/>
      <c r="D166" s="415"/>
      <c r="E166" s="112"/>
      <c r="F166" s="116"/>
      <c r="G166" s="253"/>
      <c r="H166" s="119"/>
      <c r="I166" s="336"/>
      <c r="J166" s="119"/>
      <c r="K166" s="336"/>
      <c r="L166" s="133"/>
      <c r="M166" s="226"/>
      <c r="N166" s="477"/>
      <c r="O166" s="482"/>
      <c r="P166" s="475"/>
      <c r="Q166" s="478"/>
    </row>
    <row r="167" spans="1:17" s="435" customFormat="1" ht="13.35" customHeight="1">
      <c r="A167" s="430" t="s">
        <v>511</v>
      </c>
      <c r="B167" s="104"/>
      <c r="C167" s="104"/>
      <c r="D167" s="104"/>
      <c r="E167" s="111" t="s">
        <v>33</v>
      </c>
      <c r="F167" s="110" t="s">
        <v>486</v>
      </c>
      <c r="G167" s="503"/>
      <c r="H167" s="239">
        <v>100</v>
      </c>
      <c r="I167" s="511"/>
      <c r="J167" s="239">
        <v>400</v>
      </c>
      <c r="K167" s="458" t="s">
        <v>30</v>
      </c>
      <c r="L167" s="240" t="s">
        <v>604</v>
      </c>
      <c r="M167" s="241" t="s">
        <v>605</v>
      </c>
      <c r="N167" s="477"/>
      <c r="O167" s="142"/>
      <c r="P167" s="475"/>
      <c r="Q167" s="478"/>
    </row>
    <row r="168" spans="1:17">
      <c r="A168" s="24"/>
      <c r="B168" s="24"/>
      <c r="C168" s="24"/>
      <c r="D168" s="24"/>
      <c r="F168" s="136"/>
      <c r="G168" s="251"/>
      <c r="H168" s="243"/>
      <c r="I168" s="344"/>
      <c r="J168" s="243"/>
      <c r="K168" s="338"/>
      <c r="L168" s="244"/>
      <c r="M168" s="126"/>
      <c r="O168" s="146"/>
    </row>
    <row r="169" spans="1:17" ht="15" thickBot="1">
      <c r="A169" s="429"/>
      <c r="B169" s="429"/>
      <c r="C169" s="429"/>
      <c r="D169" s="429"/>
      <c r="E169" s="407"/>
      <c r="F169" s="422"/>
      <c r="G169" s="254"/>
      <c r="H169" s="242"/>
      <c r="I169" s="370"/>
      <c r="J169" s="242"/>
      <c r="K169" s="340" t="s">
        <v>105</v>
      </c>
      <c r="L169" s="526">
        <f>SUM(M134:M168)</f>
        <v>0</v>
      </c>
      <c r="M169" s="526"/>
      <c r="O169" s="475"/>
    </row>
    <row r="170" spans="1:17">
      <c r="A170" s="429"/>
      <c r="B170" s="429"/>
      <c r="C170" s="429"/>
      <c r="D170" s="429"/>
      <c r="E170" s="407"/>
      <c r="F170" s="422"/>
      <c r="G170" s="432"/>
      <c r="H170" s="404"/>
      <c r="I170" s="258"/>
      <c r="J170" s="404"/>
      <c r="K170" s="334"/>
      <c r="L170" s="134"/>
      <c r="M170" s="414"/>
      <c r="O170" s="144"/>
    </row>
    <row r="171" spans="1:17">
      <c r="A171" s="420" t="s">
        <v>126</v>
      </c>
      <c r="B171" s="429"/>
      <c r="C171" s="429"/>
      <c r="D171" s="429"/>
      <c r="E171" s="407"/>
      <c r="F171" s="422"/>
      <c r="G171" s="432"/>
      <c r="H171" s="404"/>
      <c r="I171" s="258"/>
      <c r="J171" s="404"/>
      <c r="K171" s="334"/>
      <c r="L171" s="142"/>
      <c r="M171" s="141"/>
      <c r="N171" s="481"/>
      <c r="O171" s="142"/>
    </row>
    <row r="172" spans="1:17">
      <c r="A172" s="420" t="s">
        <v>825</v>
      </c>
      <c r="B172" s="429"/>
      <c r="C172" s="429"/>
      <c r="D172" s="429"/>
      <c r="E172" s="421"/>
      <c r="F172" s="422"/>
      <c r="G172" s="432"/>
      <c r="H172" s="404"/>
      <c r="I172" s="258"/>
      <c r="J172" s="404"/>
      <c r="K172" s="334"/>
      <c r="L172" s="142"/>
      <c r="M172" s="141"/>
      <c r="O172" s="142"/>
    </row>
    <row r="173" spans="1:17">
      <c r="A173" s="420" t="s">
        <v>127</v>
      </c>
      <c r="B173" s="429"/>
      <c r="C173" s="429"/>
      <c r="D173" s="429"/>
      <c r="E173" s="421"/>
      <c r="F173" s="422"/>
      <c r="G173" s="432"/>
      <c r="H173" s="404"/>
      <c r="I173" s="258"/>
      <c r="J173" s="404"/>
      <c r="K173" s="334"/>
      <c r="L173" s="142"/>
      <c r="M173" s="141"/>
      <c r="O173" s="142"/>
    </row>
    <row r="174" spans="1:17" ht="15" customHeight="1">
      <c r="A174" s="429" t="s">
        <v>86</v>
      </c>
      <c r="B174" s="429"/>
      <c r="C174" s="429"/>
      <c r="D174" s="429"/>
      <c r="E174" s="423" t="s">
        <v>51</v>
      </c>
      <c r="F174" s="424" t="s">
        <v>128</v>
      </c>
      <c r="G174" s="431"/>
      <c r="H174" s="556" t="s">
        <v>129</v>
      </c>
      <c r="I174" s="557"/>
      <c r="J174" s="424"/>
      <c r="K174" s="458" t="s">
        <v>30</v>
      </c>
      <c r="L174" s="419" t="s">
        <v>604</v>
      </c>
      <c r="M174" s="427" t="s">
        <v>605</v>
      </c>
      <c r="O174" s="142"/>
    </row>
    <row r="175" spans="1:17">
      <c r="A175" s="429" t="s">
        <v>130</v>
      </c>
      <c r="B175" s="429"/>
      <c r="C175" s="429"/>
      <c r="D175" s="429"/>
      <c r="E175" s="423" t="s">
        <v>51</v>
      </c>
      <c r="F175" s="424" t="s">
        <v>128</v>
      </c>
      <c r="G175" s="431"/>
      <c r="H175" s="558"/>
      <c r="I175" s="559"/>
      <c r="J175" s="424"/>
      <c r="K175" s="458" t="s">
        <v>30</v>
      </c>
      <c r="L175" s="419" t="s">
        <v>604</v>
      </c>
      <c r="M175" s="427" t="s">
        <v>605</v>
      </c>
      <c r="O175" s="142"/>
    </row>
    <row r="176" spans="1:17">
      <c r="A176" s="429" t="s">
        <v>110</v>
      </c>
      <c r="B176" s="136"/>
      <c r="C176" s="429"/>
      <c r="D176" s="429"/>
      <c r="E176" s="423" t="s">
        <v>131</v>
      </c>
      <c r="F176" s="424" t="s">
        <v>128</v>
      </c>
      <c r="G176" s="431"/>
      <c r="H176" s="558"/>
      <c r="I176" s="559"/>
      <c r="J176" s="424"/>
      <c r="K176" s="458" t="s">
        <v>30</v>
      </c>
      <c r="L176" s="419" t="s">
        <v>604</v>
      </c>
      <c r="M176" s="427" t="s">
        <v>605</v>
      </c>
      <c r="O176" s="142"/>
    </row>
    <row r="177" spans="1:16">
      <c r="A177" s="429" t="s">
        <v>132</v>
      </c>
      <c r="B177" s="173"/>
      <c r="C177" s="420"/>
      <c r="D177" s="420"/>
      <c r="E177" s="423" t="s">
        <v>133</v>
      </c>
      <c r="F177" s="424" t="s">
        <v>128</v>
      </c>
      <c r="G177" s="431"/>
      <c r="H177" s="558"/>
      <c r="I177" s="559"/>
      <c r="J177" s="424"/>
      <c r="K177" s="458" t="s">
        <v>30</v>
      </c>
      <c r="L177" s="419" t="s">
        <v>604</v>
      </c>
      <c r="M177" s="427" t="s">
        <v>605</v>
      </c>
      <c r="O177" s="142"/>
      <c r="P177" s="201"/>
    </row>
    <row r="178" spans="1:16">
      <c r="A178" s="429" t="s">
        <v>134</v>
      </c>
      <c r="B178" s="136"/>
      <c r="C178" s="429"/>
      <c r="D178" s="429"/>
      <c r="E178" s="423" t="s">
        <v>135</v>
      </c>
      <c r="F178" s="424" t="s">
        <v>128</v>
      </c>
      <c r="G178" s="431"/>
      <c r="H178" s="558"/>
      <c r="I178" s="559"/>
      <c r="J178" s="424"/>
      <c r="K178" s="458" t="s">
        <v>30</v>
      </c>
      <c r="L178" s="419" t="s">
        <v>604</v>
      </c>
      <c r="M178" s="427" t="s">
        <v>605</v>
      </c>
      <c r="O178" s="142"/>
      <c r="P178" s="201"/>
    </row>
    <row r="179" spans="1:16">
      <c r="A179" s="429" t="s">
        <v>136</v>
      </c>
      <c r="B179" s="136"/>
      <c r="C179" s="429"/>
      <c r="D179" s="429"/>
      <c r="E179" s="423" t="s">
        <v>115</v>
      </c>
      <c r="F179" s="424" t="s">
        <v>128</v>
      </c>
      <c r="G179" s="431"/>
      <c r="H179" s="558"/>
      <c r="I179" s="559"/>
      <c r="J179" s="424"/>
      <c r="K179" s="458" t="s">
        <v>30</v>
      </c>
      <c r="L179" s="419" t="s">
        <v>604</v>
      </c>
      <c r="M179" s="427" t="s">
        <v>605</v>
      </c>
      <c r="O179" s="142"/>
      <c r="P179" s="201"/>
    </row>
    <row r="180" spans="1:16">
      <c r="A180" s="429" t="s">
        <v>137</v>
      </c>
      <c r="B180" s="429"/>
      <c r="C180" s="429"/>
      <c r="D180" s="429"/>
      <c r="E180" s="423" t="s">
        <v>138</v>
      </c>
      <c r="F180" s="424" t="s">
        <v>128</v>
      </c>
      <c r="G180" s="431"/>
      <c r="H180" s="558"/>
      <c r="I180" s="559"/>
      <c r="J180" s="424"/>
      <c r="K180" s="458" t="s">
        <v>30</v>
      </c>
      <c r="L180" s="419" t="s">
        <v>604</v>
      </c>
      <c r="M180" s="427" t="s">
        <v>605</v>
      </c>
      <c r="O180" s="142"/>
      <c r="P180" s="201"/>
    </row>
    <row r="181" spans="1:16">
      <c r="A181" s="429" t="s">
        <v>139</v>
      </c>
      <c r="B181" s="429"/>
      <c r="C181" s="429"/>
      <c r="D181" s="429"/>
      <c r="E181" s="423" t="s">
        <v>140</v>
      </c>
      <c r="F181" s="424" t="s">
        <v>128</v>
      </c>
      <c r="G181" s="431"/>
      <c r="H181" s="558"/>
      <c r="I181" s="559"/>
      <c r="J181" s="424"/>
      <c r="K181" s="458" t="s">
        <v>30</v>
      </c>
      <c r="L181" s="419" t="s">
        <v>604</v>
      </c>
      <c r="M181" s="427" t="s">
        <v>605</v>
      </c>
      <c r="O181" s="142"/>
      <c r="P181" s="201"/>
    </row>
    <row r="182" spans="1:16">
      <c r="A182" s="429" t="s">
        <v>141</v>
      </c>
      <c r="B182" s="429"/>
      <c r="C182" s="429"/>
      <c r="D182" s="429"/>
      <c r="E182" s="423" t="s">
        <v>142</v>
      </c>
      <c r="F182" s="424" t="s">
        <v>128</v>
      </c>
      <c r="G182" s="431"/>
      <c r="H182" s="560"/>
      <c r="I182" s="561"/>
      <c r="J182" s="424"/>
      <c r="K182" s="458" t="s">
        <v>30</v>
      </c>
      <c r="L182" s="419" t="s">
        <v>604</v>
      </c>
      <c r="M182" s="427" t="s">
        <v>605</v>
      </c>
      <c r="O182" s="142"/>
      <c r="P182" s="201"/>
    </row>
    <row r="183" spans="1:16">
      <c r="A183" s="429"/>
      <c r="B183" s="429"/>
      <c r="C183" s="429"/>
      <c r="D183" s="429"/>
      <c r="E183" s="45" t="s">
        <v>143</v>
      </c>
      <c r="F183" s="422"/>
      <c r="G183" s="432"/>
      <c r="H183" s="404"/>
      <c r="I183" s="258"/>
      <c r="J183" s="404"/>
      <c r="K183" s="334"/>
      <c r="L183" s="142"/>
      <c r="M183" s="141"/>
      <c r="O183" s="142"/>
      <c r="P183" s="201"/>
    </row>
    <row r="184" spans="1:16">
      <c r="A184" s="420" t="s">
        <v>144</v>
      </c>
      <c r="B184" s="429"/>
      <c r="C184" s="429"/>
      <c r="D184" s="429"/>
      <c r="E184" s="421"/>
      <c r="F184" s="422"/>
      <c r="G184" s="432"/>
      <c r="H184" s="404"/>
      <c r="I184" s="258"/>
      <c r="J184" s="404"/>
      <c r="K184" s="334"/>
      <c r="L184" s="142"/>
      <c r="M184" s="141"/>
      <c r="O184" s="142"/>
      <c r="P184" s="201"/>
    </row>
    <row r="185" spans="1:16">
      <c r="A185" s="429" t="s">
        <v>145</v>
      </c>
      <c r="B185" s="429"/>
      <c r="C185" s="429"/>
      <c r="D185" s="429"/>
      <c r="E185" s="423" t="s">
        <v>146</v>
      </c>
      <c r="F185" s="424" t="s">
        <v>147</v>
      </c>
      <c r="G185" s="431">
        <v>673</v>
      </c>
      <c r="H185" s="46">
        <v>1000</v>
      </c>
      <c r="I185" s="237">
        <v>1</v>
      </c>
      <c r="J185" s="424">
        <v>4000</v>
      </c>
      <c r="K185" s="458" t="s">
        <v>30</v>
      </c>
      <c r="L185" s="419" t="s">
        <v>604</v>
      </c>
      <c r="M185" s="427" t="s">
        <v>605</v>
      </c>
      <c r="O185" s="142"/>
      <c r="P185" s="201"/>
    </row>
    <row r="186" spans="1:16">
      <c r="A186" s="429" t="s">
        <v>148</v>
      </c>
      <c r="B186" s="429"/>
      <c r="C186" s="429"/>
      <c r="D186" s="429"/>
      <c r="E186" s="423" t="s">
        <v>149</v>
      </c>
      <c r="F186" s="424" t="s">
        <v>147</v>
      </c>
      <c r="G186" s="431">
        <v>673</v>
      </c>
      <c r="H186" s="46">
        <v>1000</v>
      </c>
      <c r="I186" s="237">
        <v>1</v>
      </c>
      <c r="J186" s="424">
        <v>4000</v>
      </c>
      <c r="K186" s="458" t="s">
        <v>30</v>
      </c>
      <c r="L186" s="419" t="s">
        <v>604</v>
      </c>
      <c r="M186" s="427" t="s">
        <v>605</v>
      </c>
      <c r="O186" s="142"/>
      <c r="P186" s="201"/>
    </row>
    <row r="187" spans="1:16" ht="15" customHeight="1">
      <c r="A187" s="429" t="s">
        <v>150</v>
      </c>
      <c r="B187" s="429"/>
      <c r="C187" s="429"/>
      <c r="D187" s="429"/>
      <c r="E187" s="423" t="s">
        <v>151</v>
      </c>
      <c r="F187" s="424" t="s">
        <v>147</v>
      </c>
      <c r="G187" s="431">
        <v>673</v>
      </c>
      <c r="H187" s="556" t="s">
        <v>152</v>
      </c>
      <c r="I187" s="557"/>
      <c r="J187" s="424">
        <v>4000</v>
      </c>
      <c r="K187" s="458" t="s">
        <v>30</v>
      </c>
      <c r="L187" s="419" t="s">
        <v>604</v>
      </c>
      <c r="M187" s="427" t="s">
        <v>605</v>
      </c>
      <c r="O187" s="142"/>
      <c r="P187" s="201"/>
    </row>
    <row r="188" spans="1:16">
      <c r="A188" s="429" t="s">
        <v>153</v>
      </c>
      <c r="B188" s="429"/>
      <c r="C188" s="429"/>
      <c r="D188" s="429"/>
      <c r="E188" s="423" t="s">
        <v>154</v>
      </c>
      <c r="F188" s="424" t="s">
        <v>147</v>
      </c>
      <c r="G188" s="431">
        <v>673</v>
      </c>
      <c r="H188" s="558"/>
      <c r="I188" s="559"/>
      <c r="J188" s="424">
        <v>4000</v>
      </c>
      <c r="K188" s="458" t="s">
        <v>30</v>
      </c>
      <c r="L188" s="419" t="s">
        <v>604</v>
      </c>
      <c r="M188" s="427" t="s">
        <v>605</v>
      </c>
      <c r="O188" s="142"/>
      <c r="P188" s="201"/>
    </row>
    <row r="189" spans="1:16">
      <c r="A189" s="429" t="s">
        <v>155</v>
      </c>
      <c r="B189" s="47"/>
      <c r="C189" s="47"/>
      <c r="D189" s="47"/>
      <c r="E189" s="48" t="s">
        <v>156</v>
      </c>
      <c r="F189" s="424" t="s">
        <v>147</v>
      </c>
      <c r="G189" s="431"/>
      <c r="H189" s="558"/>
      <c r="I189" s="559"/>
      <c r="J189" s="49">
        <v>4000</v>
      </c>
      <c r="K189" s="458" t="s">
        <v>30</v>
      </c>
      <c r="L189" s="419" t="s">
        <v>604</v>
      </c>
      <c r="M189" s="427" t="s">
        <v>605</v>
      </c>
      <c r="O189" s="142"/>
      <c r="P189" s="201"/>
    </row>
    <row r="190" spans="1:16">
      <c r="A190" s="429" t="s">
        <v>157</v>
      </c>
      <c r="B190" s="47"/>
      <c r="C190" s="47"/>
      <c r="D190" s="47"/>
      <c r="E190" s="48" t="s">
        <v>158</v>
      </c>
      <c r="F190" s="424" t="s">
        <v>147</v>
      </c>
      <c r="G190" s="431"/>
      <c r="H190" s="558"/>
      <c r="I190" s="559"/>
      <c r="J190" s="49">
        <v>4000</v>
      </c>
      <c r="K190" s="458" t="s">
        <v>30</v>
      </c>
      <c r="L190" s="419" t="s">
        <v>604</v>
      </c>
      <c r="M190" s="427" t="s">
        <v>605</v>
      </c>
      <c r="O190" s="142"/>
      <c r="P190" s="201"/>
    </row>
    <row r="191" spans="1:16">
      <c r="A191" s="429" t="s">
        <v>159</v>
      </c>
      <c r="B191" s="47"/>
      <c r="C191" s="47"/>
      <c r="D191" s="47"/>
      <c r="E191" s="48" t="s">
        <v>160</v>
      </c>
      <c r="F191" s="424" t="s">
        <v>147</v>
      </c>
      <c r="G191" s="431"/>
      <c r="H191" s="560"/>
      <c r="I191" s="561"/>
      <c r="J191" s="49">
        <v>4000</v>
      </c>
      <c r="K191" s="458" t="s">
        <v>30</v>
      </c>
      <c r="L191" s="419" t="s">
        <v>604</v>
      </c>
      <c r="M191" s="427" t="s">
        <v>605</v>
      </c>
      <c r="O191" s="142"/>
      <c r="P191" s="201"/>
    </row>
    <row r="192" spans="1:16">
      <c r="A192" s="429"/>
      <c r="B192" s="429"/>
      <c r="C192" s="429"/>
      <c r="D192" s="429"/>
      <c r="E192" s="45" t="s">
        <v>161</v>
      </c>
      <c r="F192" s="422"/>
      <c r="G192" s="432"/>
      <c r="H192" s="404"/>
      <c r="I192" s="258"/>
      <c r="J192" s="404"/>
      <c r="K192" s="334"/>
      <c r="L192" s="142"/>
      <c r="M192" s="141"/>
      <c r="O192" s="142"/>
      <c r="P192" s="201"/>
    </row>
    <row r="193" spans="1:17">
      <c r="A193" s="429"/>
      <c r="B193" s="429"/>
      <c r="C193" s="429"/>
      <c r="D193" s="136"/>
      <c r="E193" s="45"/>
      <c r="F193" s="403"/>
      <c r="G193" s="432"/>
      <c r="H193" s="404"/>
      <c r="I193" s="330"/>
      <c r="J193" s="404"/>
      <c r="K193" s="334"/>
      <c r="L193" s="142"/>
      <c r="M193" s="141"/>
      <c r="O193" s="142"/>
      <c r="P193" s="201"/>
    </row>
    <row r="194" spans="1:17">
      <c r="A194" s="420" t="s">
        <v>162</v>
      </c>
      <c r="B194" s="429"/>
      <c r="C194" s="429"/>
      <c r="D194" s="429"/>
      <c r="E194" s="421"/>
      <c r="F194" s="422"/>
      <c r="G194" s="432"/>
      <c r="H194" s="404"/>
      <c r="I194" s="258"/>
      <c r="J194" s="404"/>
      <c r="K194" s="334"/>
      <c r="L194" s="142"/>
      <c r="M194" s="141"/>
      <c r="O194" s="142"/>
      <c r="P194" s="201"/>
    </row>
    <row r="195" spans="1:17">
      <c r="A195" s="429" t="s">
        <v>163</v>
      </c>
      <c r="B195" s="429"/>
      <c r="C195" s="429"/>
      <c r="D195" s="429"/>
      <c r="E195" s="423" t="s">
        <v>164</v>
      </c>
      <c r="F195" s="424" t="s">
        <v>147</v>
      </c>
      <c r="G195" s="431">
        <v>673</v>
      </c>
      <c r="H195" s="425">
        <v>1000</v>
      </c>
      <c r="I195" s="237">
        <v>1</v>
      </c>
      <c r="J195" s="425">
        <v>4000</v>
      </c>
      <c r="K195" s="458" t="s">
        <v>30</v>
      </c>
      <c r="L195" s="419" t="s">
        <v>604</v>
      </c>
      <c r="M195" s="427" t="s">
        <v>605</v>
      </c>
      <c r="O195" s="142"/>
      <c r="P195" s="201"/>
    </row>
    <row r="196" spans="1:17">
      <c r="A196" s="429" t="s">
        <v>86</v>
      </c>
      <c r="B196" s="429"/>
      <c r="C196" s="429"/>
      <c r="D196" s="429"/>
      <c r="E196" s="423" t="s">
        <v>165</v>
      </c>
      <c r="F196" s="424" t="s">
        <v>147</v>
      </c>
      <c r="G196" s="431">
        <v>673</v>
      </c>
      <c r="H196" s="425">
        <v>1000</v>
      </c>
      <c r="I196" s="237">
        <v>1</v>
      </c>
      <c r="J196" s="425">
        <v>4000</v>
      </c>
      <c r="K196" s="458" t="s">
        <v>30</v>
      </c>
      <c r="L196" s="419" t="s">
        <v>604</v>
      </c>
      <c r="M196" s="427" t="s">
        <v>605</v>
      </c>
      <c r="O196" s="142"/>
      <c r="P196" s="201"/>
    </row>
    <row r="197" spans="1:17">
      <c r="A197" s="429" t="s">
        <v>166</v>
      </c>
      <c r="B197" s="429"/>
      <c r="C197" s="429"/>
      <c r="D197" s="429"/>
      <c r="E197" s="423" t="s">
        <v>167</v>
      </c>
      <c r="F197" s="424" t="s">
        <v>147</v>
      </c>
      <c r="G197" s="431">
        <v>673</v>
      </c>
      <c r="H197" s="425">
        <v>1000</v>
      </c>
      <c r="I197" s="237">
        <v>1</v>
      </c>
      <c r="J197" s="425">
        <v>4000</v>
      </c>
      <c r="K197" s="458" t="s">
        <v>30</v>
      </c>
      <c r="L197" s="419" t="s">
        <v>604</v>
      </c>
      <c r="M197" s="427" t="s">
        <v>605</v>
      </c>
      <c r="O197" s="142"/>
      <c r="P197" s="201"/>
    </row>
    <row r="198" spans="1:17">
      <c r="A198" s="429" t="s">
        <v>168</v>
      </c>
      <c r="B198" s="429"/>
      <c r="C198" s="429"/>
      <c r="D198" s="429"/>
      <c r="E198" s="423" t="s">
        <v>169</v>
      </c>
      <c r="F198" s="424" t="s">
        <v>147</v>
      </c>
      <c r="G198" s="431">
        <v>673</v>
      </c>
      <c r="H198" s="425">
        <v>1000</v>
      </c>
      <c r="I198" s="237">
        <v>1</v>
      </c>
      <c r="J198" s="425">
        <v>4000</v>
      </c>
      <c r="K198" s="458" t="s">
        <v>30</v>
      </c>
      <c r="L198" s="419" t="s">
        <v>604</v>
      </c>
      <c r="M198" s="427" t="s">
        <v>605</v>
      </c>
      <c r="O198" s="142"/>
      <c r="P198" s="201"/>
    </row>
    <row r="199" spans="1:17">
      <c r="A199" s="429" t="s">
        <v>170</v>
      </c>
      <c r="B199" s="429"/>
      <c r="C199" s="429"/>
      <c r="D199" s="429"/>
      <c r="E199" s="423" t="s">
        <v>171</v>
      </c>
      <c r="F199" s="424" t="s">
        <v>147</v>
      </c>
      <c r="G199" s="431">
        <v>673</v>
      </c>
      <c r="H199" s="425">
        <v>1000</v>
      </c>
      <c r="I199" s="237">
        <v>1</v>
      </c>
      <c r="J199" s="425">
        <v>4000</v>
      </c>
      <c r="K199" s="458" t="s">
        <v>30</v>
      </c>
      <c r="L199" s="419" t="s">
        <v>604</v>
      </c>
      <c r="M199" s="427" t="s">
        <v>605</v>
      </c>
      <c r="O199" s="142"/>
      <c r="P199" s="201"/>
    </row>
    <row r="200" spans="1:17" ht="23.25" customHeight="1">
      <c r="A200" s="429" t="s">
        <v>172</v>
      </c>
      <c r="B200" s="429"/>
      <c r="C200" s="429"/>
      <c r="D200" s="429"/>
      <c r="E200" s="423" t="s">
        <v>173</v>
      </c>
      <c r="F200" s="424" t="s">
        <v>147</v>
      </c>
      <c r="G200" s="494">
        <v>673</v>
      </c>
      <c r="H200" s="586" t="s">
        <v>152</v>
      </c>
      <c r="I200" s="587"/>
      <c r="J200" s="425">
        <v>8000</v>
      </c>
      <c r="K200" s="458" t="s">
        <v>30</v>
      </c>
      <c r="L200" s="419" t="s">
        <v>604</v>
      </c>
      <c r="M200" s="427" t="s">
        <v>605</v>
      </c>
      <c r="O200" s="142"/>
      <c r="P200" s="201"/>
    </row>
    <row r="201" spans="1:17">
      <c r="A201" s="429"/>
      <c r="B201" s="429"/>
      <c r="C201" s="429"/>
      <c r="D201" s="429"/>
      <c r="E201" s="45" t="s">
        <v>174</v>
      </c>
      <c r="F201" s="403"/>
      <c r="G201" s="432"/>
      <c r="H201" s="404"/>
      <c r="I201" s="330"/>
      <c r="J201" s="404"/>
      <c r="K201" s="334"/>
      <c r="L201" s="142"/>
      <c r="M201" s="141"/>
      <c r="O201" s="142"/>
      <c r="P201" s="201"/>
    </row>
    <row r="202" spans="1:17">
      <c r="A202" s="429"/>
      <c r="B202" s="429"/>
      <c r="C202" s="429"/>
      <c r="D202" s="429"/>
      <c r="E202" s="45"/>
      <c r="F202" s="403"/>
      <c r="G202" s="432"/>
      <c r="H202" s="404"/>
      <c r="I202" s="330"/>
      <c r="J202" s="404"/>
      <c r="K202" s="334"/>
      <c r="L202" s="142"/>
      <c r="M202" s="141"/>
      <c r="O202" s="142"/>
      <c r="P202" s="201"/>
    </row>
    <row r="203" spans="1:17">
      <c r="A203" s="420" t="s">
        <v>826</v>
      </c>
      <c r="B203" s="429"/>
      <c r="C203" s="429"/>
      <c r="D203" s="429"/>
      <c r="E203" s="421"/>
      <c r="F203" s="422"/>
      <c r="G203" s="432"/>
      <c r="H203" s="404"/>
      <c r="I203" s="258"/>
      <c r="J203" s="404"/>
      <c r="K203" s="334"/>
      <c r="L203" s="142"/>
      <c r="M203" s="141"/>
      <c r="O203" s="142"/>
      <c r="P203" s="201"/>
    </row>
    <row r="204" spans="1:17">
      <c r="A204" s="429" t="s">
        <v>175</v>
      </c>
      <c r="B204" s="429"/>
      <c r="C204" s="429"/>
      <c r="D204" s="429"/>
      <c r="E204" s="421"/>
      <c r="F204" s="422"/>
      <c r="G204" s="432"/>
      <c r="H204" s="404"/>
      <c r="I204" s="258"/>
      <c r="J204" s="404"/>
      <c r="K204" s="334"/>
      <c r="L204" s="142"/>
      <c r="M204" s="141"/>
      <c r="O204" s="142"/>
      <c r="P204" s="201"/>
    </row>
    <row r="205" spans="1:17">
      <c r="A205" s="429" t="s">
        <v>176</v>
      </c>
      <c r="B205" s="429"/>
      <c r="C205" s="429"/>
      <c r="D205" s="429"/>
      <c r="E205" s="423" t="s">
        <v>169</v>
      </c>
      <c r="F205" s="424" t="s">
        <v>147</v>
      </c>
      <c r="G205" s="431">
        <v>673</v>
      </c>
      <c r="H205" s="425">
        <v>1000</v>
      </c>
      <c r="I205" s="237">
        <v>2</v>
      </c>
      <c r="J205" s="425">
        <v>4000</v>
      </c>
      <c r="K205" s="333">
        <v>2</v>
      </c>
      <c r="L205" s="169"/>
      <c r="M205" s="427">
        <f>K205*L205</f>
        <v>0</v>
      </c>
      <c r="O205" s="141"/>
      <c r="P205" s="201"/>
      <c r="Q205" s="473"/>
    </row>
    <row r="206" spans="1:17">
      <c r="A206" s="429" t="s">
        <v>177</v>
      </c>
      <c r="B206" s="429"/>
      <c r="C206" s="429"/>
      <c r="D206" s="429"/>
      <c r="E206" s="423" t="s">
        <v>171</v>
      </c>
      <c r="F206" s="424" t="s">
        <v>147</v>
      </c>
      <c r="G206" s="431">
        <v>673</v>
      </c>
      <c r="H206" s="425">
        <v>1000</v>
      </c>
      <c r="I206" s="237">
        <v>2</v>
      </c>
      <c r="J206" s="425">
        <v>4000</v>
      </c>
      <c r="K206" s="333">
        <v>2</v>
      </c>
      <c r="L206" s="169"/>
      <c r="M206" s="427">
        <f t="shared" ref="M206:M208" si="8">K206*L206</f>
        <v>0</v>
      </c>
      <c r="O206" s="141"/>
      <c r="P206" s="201"/>
      <c r="Q206" s="473"/>
    </row>
    <row r="207" spans="1:17">
      <c r="A207" s="429" t="s">
        <v>178</v>
      </c>
      <c r="B207" s="429"/>
      <c r="C207" s="429"/>
      <c r="D207" s="429"/>
      <c r="E207" s="423" t="s">
        <v>179</v>
      </c>
      <c r="F207" s="424" t="s">
        <v>147</v>
      </c>
      <c r="G207" s="431">
        <v>673</v>
      </c>
      <c r="H207" s="425">
        <v>1000</v>
      </c>
      <c r="I207" s="237">
        <v>2</v>
      </c>
      <c r="J207" s="425">
        <v>4000</v>
      </c>
      <c r="K207" s="333">
        <v>2</v>
      </c>
      <c r="L207" s="169"/>
      <c r="M207" s="427">
        <f t="shared" si="8"/>
        <v>0</v>
      </c>
      <c r="O207" s="141"/>
      <c r="P207" s="201"/>
      <c r="Q207" s="473"/>
    </row>
    <row r="208" spans="1:17">
      <c r="A208" s="429" t="s">
        <v>180</v>
      </c>
      <c r="B208" s="429"/>
      <c r="C208" s="429"/>
      <c r="D208" s="429"/>
      <c r="E208" s="423" t="s">
        <v>181</v>
      </c>
      <c r="F208" s="424" t="s">
        <v>147</v>
      </c>
      <c r="G208" s="431">
        <v>673</v>
      </c>
      <c r="H208" s="425">
        <v>1000</v>
      </c>
      <c r="I208" s="237">
        <v>2</v>
      </c>
      <c r="J208" s="425">
        <v>4000</v>
      </c>
      <c r="K208" s="333">
        <v>2</v>
      </c>
      <c r="L208" s="169"/>
      <c r="M208" s="427">
        <f t="shared" si="8"/>
        <v>0</v>
      </c>
      <c r="O208" s="141"/>
      <c r="P208" s="201"/>
      <c r="Q208" s="473"/>
    </row>
    <row r="209" spans="1:17" ht="24.75" customHeight="1">
      <c r="A209" s="429" t="s">
        <v>182</v>
      </c>
      <c r="B209" s="429"/>
      <c r="C209" s="429"/>
      <c r="D209" s="429"/>
      <c r="E209" s="423" t="s">
        <v>183</v>
      </c>
      <c r="F209" s="424" t="s">
        <v>147</v>
      </c>
      <c r="G209" s="494">
        <v>673</v>
      </c>
      <c r="H209" s="586" t="s">
        <v>152</v>
      </c>
      <c r="I209" s="587"/>
      <c r="J209" s="425">
        <v>8000</v>
      </c>
      <c r="K209" s="458" t="s">
        <v>30</v>
      </c>
      <c r="L209" s="419" t="s">
        <v>604</v>
      </c>
      <c r="M209" s="427" t="s">
        <v>605</v>
      </c>
      <c r="O209" s="142"/>
      <c r="P209" s="201"/>
    </row>
    <row r="210" spans="1:17">
      <c r="A210" s="429" t="s">
        <v>184</v>
      </c>
      <c r="B210" s="429"/>
      <c r="C210" s="429"/>
      <c r="D210" s="429"/>
      <c r="E210" s="18"/>
      <c r="F210" s="422"/>
      <c r="G210" s="255"/>
      <c r="H210" s="13"/>
      <c r="I210" s="330"/>
      <c r="J210" s="404"/>
      <c r="K210" s="334"/>
      <c r="L210" s="142"/>
      <c r="M210" s="141"/>
      <c r="O210" s="142"/>
      <c r="P210" s="201"/>
    </row>
    <row r="211" spans="1:17">
      <c r="A211" s="429" t="s">
        <v>185</v>
      </c>
      <c r="B211" s="429"/>
      <c r="C211" s="429"/>
      <c r="D211" s="429"/>
      <c r="E211" s="423" t="s">
        <v>186</v>
      </c>
      <c r="F211" s="424" t="s">
        <v>119</v>
      </c>
      <c r="G211" s="431">
        <v>3743</v>
      </c>
      <c r="H211" s="425">
        <v>200</v>
      </c>
      <c r="I211" s="237">
        <v>20</v>
      </c>
      <c r="J211" s="425">
        <v>400</v>
      </c>
      <c r="K211" s="333">
        <v>15</v>
      </c>
      <c r="L211" s="428"/>
      <c r="M211" s="427">
        <f t="shared" ref="M211" si="9">K211*L211</f>
        <v>0</v>
      </c>
      <c r="O211" s="142"/>
      <c r="P211" s="201"/>
      <c r="Q211" s="473"/>
    </row>
    <row r="212" spans="1:17">
      <c r="A212" s="429" t="s">
        <v>187</v>
      </c>
      <c r="B212" s="429"/>
      <c r="C212" s="429"/>
      <c r="D212" s="429"/>
      <c r="E212" s="45" t="s">
        <v>188</v>
      </c>
      <c r="F212" s="136"/>
      <c r="G212" s="256"/>
      <c r="H212" s="136"/>
      <c r="I212" s="330"/>
      <c r="J212" s="136"/>
      <c r="K212" s="330"/>
      <c r="L212" s="143"/>
      <c r="M212" s="85"/>
      <c r="O212" s="474"/>
      <c r="P212" s="201"/>
    </row>
    <row r="213" spans="1:17">
      <c r="A213" s="429"/>
      <c r="B213" s="429"/>
      <c r="C213" s="429"/>
      <c r="D213" s="429"/>
      <c r="E213" s="407"/>
      <c r="F213" s="422"/>
      <c r="G213" s="432"/>
      <c r="H213" s="404"/>
      <c r="I213" s="258"/>
      <c r="J213" s="404"/>
      <c r="K213" s="334"/>
      <c r="L213" s="142"/>
      <c r="M213" s="141"/>
      <c r="O213" s="142"/>
      <c r="P213" s="201"/>
    </row>
    <row r="214" spans="1:17">
      <c r="A214" s="420" t="s">
        <v>189</v>
      </c>
      <c r="B214" s="429"/>
      <c r="C214" s="429"/>
      <c r="D214" s="429"/>
      <c r="E214" s="421"/>
      <c r="F214" s="422"/>
      <c r="G214" s="432"/>
      <c r="H214" s="404"/>
      <c r="I214" s="258"/>
      <c r="J214" s="404"/>
      <c r="K214" s="334"/>
      <c r="L214" s="142"/>
      <c r="M214" s="141"/>
      <c r="O214" s="142"/>
      <c r="P214" s="201"/>
    </row>
    <row r="215" spans="1:17">
      <c r="A215" s="429" t="s">
        <v>145</v>
      </c>
      <c r="B215" s="429"/>
      <c r="C215" s="429"/>
      <c r="D215" s="429"/>
      <c r="E215" s="423" t="s">
        <v>146</v>
      </c>
      <c r="F215" s="424" t="s">
        <v>147</v>
      </c>
      <c r="G215" s="431">
        <v>673</v>
      </c>
      <c r="H215" s="157">
        <v>4000</v>
      </c>
      <c r="I215" s="237">
        <v>1</v>
      </c>
      <c r="J215" s="425">
        <v>4000</v>
      </c>
      <c r="K215" s="458" t="s">
        <v>30</v>
      </c>
      <c r="L215" s="419" t="s">
        <v>604</v>
      </c>
      <c r="M215" s="427" t="s">
        <v>605</v>
      </c>
      <c r="O215" s="142"/>
      <c r="P215" s="201"/>
    </row>
    <row r="216" spans="1:17">
      <c r="A216" s="429" t="s">
        <v>148</v>
      </c>
      <c r="B216" s="429"/>
      <c r="C216" s="429"/>
      <c r="D216" s="429"/>
      <c r="E216" s="423" t="s">
        <v>149</v>
      </c>
      <c r="F216" s="424" t="s">
        <v>147</v>
      </c>
      <c r="G216" s="431">
        <v>673</v>
      </c>
      <c r="H216" s="157">
        <v>4000</v>
      </c>
      <c r="I216" s="237">
        <v>1</v>
      </c>
      <c r="J216" s="425">
        <v>4000</v>
      </c>
      <c r="K216" s="458" t="s">
        <v>30</v>
      </c>
      <c r="L216" s="419" t="s">
        <v>604</v>
      </c>
      <c r="M216" s="427" t="s">
        <v>605</v>
      </c>
      <c r="O216" s="142"/>
      <c r="P216" s="201"/>
    </row>
    <row r="217" spans="1:17">
      <c r="A217" s="429" t="s">
        <v>150</v>
      </c>
      <c r="B217" s="429"/>
      <c r="C217" s="429"/>
      <c r="D217" s="429"/>
      <c r="E217" s="423" t="s">
        <v>151</v>
      </c>
      <c r="F217" s="424" t="s">
        <v>147</v>
      </c>
      <c r="G217" s="431">
        <v>673</v>
      </c>
      <c r="H217" s="426" t="s">
        <v>190</v>
      </c>
      <c r="I217" s="237"/>
      <c r="J217" s="425">
        <v>4000</v>
      </c>
      <c r="K217" s="458" t="s">
        <v>30</v>
      </c>
      <c r="L217" s="419" t="s">
        <v>604</v>
      </c>
      <c r="M217" s="427" t="s">
        <v>605</v>
      </c>
      <c r="O217" s="142"/>
      <c r="P217" s="201"/>
    </row>
    <row r="218" spans="1:17">
      <c r="A218" s="429" t="s">
        <v>153</v>
      </c>
      <c r="B218" s="429"/>
      <c r="C218" s="429"/>
      <c r="D218" s="429"/>
      <c r="E218" s="423" t="s">
        <v>154</v>
      </c>
      <c r="F218" s="424" t="s">
        <v>147</v>
      </c>
      <c r="G218" s="431">
        <v>673</v>
      </c>
      <c r="H218" s="426" t="s">
        <v>190</v>
      </c>
      <c r="I218" s="237"/>
      <c r="J218" s="425">
        <v>4000</v>
      </c>
      <c r="K218" s="458" t="s">
        <v>30</v>
      </c>
      <c r="L218" s="419" t="s">
        <v>604</v>
      </c>
      <c r="M218" s="427" t="s">
        <v>605</v>
      </c>
      <c r="O218" s="142"/>
      <c r="P218" s="201"/>
    </row>
    <row r="219" spans="1:17">
      <c r="A219" s="429"/>
      <c r="B219" s="429"/>
      <c r="C219" s="429"/>
      <c r="D219" s="429"/>
      <c r="E219" s="421"/>
      <c r="F219" s="403"/>
      <c r="G219" s="432"/>
      <c r="H219" s="404"/>
      <c r="I219" s="330"/>
      <c r="J219" s="404"/>
      <c r="K219" s="334"/>
      <c r="L219" s="142"/>
      <c r="M219" s="141"/>
      <c r="O219" s="142"/>
      <c r="P219" s="201"/>
    </row>
    <row r="220" spans="1:17" ht="15.6">
      <c r="A220" s="420" t="s">
        <v>191</v>
      </c>
      <c r="B220" s="429"/>
      <c r="C220" s="429"/>
      <c r="D220" s="429"/>
      <c r="E220" s="421"/>
      <c r="F220" s="422"/>
      <c r="G220" s="432"/>
      <c r="H220" s="174"/>
      <c r="I220" s="258"/>
      <c r="J220" s="404"/>
      <c r="K220" s="334"/>
      <c r="L220" s="142"/>
      <c r="M220" s="141"/>
      <c r="O220" s="142"/>
      <c r="P220" s="201"/>
    </row>
    <row r="221" spans="1:17">
      <c r="A221" s="420" t="s">
        <v>192</v>
      </c>
      <c r="B221" s="429"/>
      <c r="C221" s="429"/>
      <c r="D221" s="429"/>
      <c r="E221" s="421"/>
      <c r="F221" s="422"/>
      <c r="G221" s="432"/>
      <c r="H221" s="404"/>
      <c r="I221" s="258"/>
      <c r="J221" s="404"/>
      <c r="K221" s="334"/>
      <c r="L221" s="142"/>
      <c r="M221" s="141"/>
      <c r="O221" s="142"/>
      <c r="P221" s="201"/>
    </row>
    <row r="222" spans="1:17" ht="15" customHeight="1">
      <c r="A222" s="429" t="s">
        <v>86</v>
      </c>
      <c r="B222" s="429"/>
      <c r="C222" s="429"/>
      <c r="D222" s="429"/>
      <c r="E222" s="423" t="s">
        <v>51</v>
      </c>
      <c r="F222" s="424" t="s">
        <v>128</v>
      </c>
      <c r="G222" s="431"/>
      <c r="H222" s="556" t="s">
        <v>152</v>
      </c>
      <c r="I222" s="557"/>
      <c r="J222" s="424"/>
      <c r="K222" s="458" t="s">
        <v>30</v>
      </c>
      <c r="L222" s="419" t="s">
        <v>604</v>
      </c>
      <c r="M222" s="427" t="s">
        <v>605</v>
      </c>
      <c r="O222" s="142"/>
      <c r="P222" s="201"/>
    </row>
    <row r="223" spans="1:17">
      <c r="A223" s="429" t="s">
        <v>130</v>
      </c>
      <c r="B223" s="429"/>
      <c r="C223" s="429"/>
      <c r="D223" s="429"/>
      <c r="E223" s="423" t="s">
        <v>51</v>
      </c>
      <c r="F223" s="424" t="s">
        <v>128</v>
      </c>
      <c r="G223" s="431"/>
      <c r="H223" s="558"/>
      <c r="I223" s="559"/>
      <c r="J223" s="424"/>
      <c r="K223" s="458" t="s">
        <v>30</v>
      </c>
      <c r="L223" s="419" t="s">
        <v>604</v>
      </c>
      <c r="M223" s="427" t="s">
        <v>605</v>
      </c>
      <c r="O223" s="142"/>
      <c r="P223" s="201"/>
    </row>
    <row r="224" spans="1:17">
      <c r="A224" s="429" t="s">
        <v>110</v>
      </c>
      <c r="B224" s="136"/>
      <c r="C224" s="429"/>
      <c r="D224" s="429"/>
      <c r="E224" s="423" t="s">
        <v>131</v>
      </c>
      <c r="F224" s="424" t="s">
        <v>128</v>
      </c>
      <c r="G224" s="431"/>
      <c r="H224" s="558"/>
      <c r="I224" s="559"/>
      <c r="J224" s="424"/>
      <c r="K224" s="458" t="s">
        <v>30</v>
      </c>
      <c r="L224" s="419" t="s">
        <v>604</v>
      </c>
      <c r="M224" s="427" t="s">
        <v>605</v>
      </c>
      <c r="O224" s="142"/>
      <c r="P224" s="201"/>
    </row>
    <row r="225" spans="1:16">
      <c r="A225" s="429" t="s">
        <v>132</v>
      </c>
      <c r="B225" s="173"/>
      <c r="C225" s="420"/>
      <c r="D225" s="420"/>
      <c r="E225" s="423" t="s">
        <v>193</v>
      </c>
      <c r="F225" s="424" t="s">
        <v>128</v>
      </c>
      <c r="G225" s="431"/>
      <c r="H225" s="558"/>
      <c r="I225" s="559"/>
      <c r="J225" s="424"/>
      <c r="K225" s="458" t="s">
        <v>30</v>
      </c>
      <c r="L225" s="419" t="s">
        <v>604</v>
      </c>
      <c r="M225" s="427" t="s">
        <v>605</v>
      </c>
      <c r="O225" s="142"/>
      <c r="P225" s="201"/>
    </row>
    <row r="226" spans="1:16">
      <c r="A226" s="429" t="s">
        <v>134</v>
      </c>
      <c r="B226" s="136"/>
      <c r="C226" s="429"/>
      <c r="D226" s="429"/>
      <c r="E226" s="423" t="s">
        <v>135</v>
      </c>
      <c r="F226" s="424" t="s">
        <v>128</v>
      </c>
      <c r="G226" s="431"/>
      <c r="H226" s="558"/>
      <c r="I226" s="559"/>
      <c r="J226" s="424"/>
      <c r="K226" s="458" t="s">
        <v>30</v>
      </c>
      <c r="L226" s="419" t="s">
        <v>604</v>
      </c>
      <c r="M226" s="427" t="s">
        <v>605</v>
      </c>
      <c r="O226" s="142"/>
      <c r="P226" s="201"/>
    </row>
    <row r="227" spans="1:16">
      <c r="A227" s="429" t="s">
        <v>136</v>
      </c>
      <c r="B227" s="136"/>
      <c r="C227" s="429"/>
      <c r="D227" s="429"/>
      <c r="E227" s="423" t="s">
        <v>115</v>
      </c>
      <c r="F227" s="424" t="s">
        <v>128</v>
      </c>
      <c r="G227" s="431"/>
      <c r="H227" s="558"/>
      <c r="I227" s="559"/>
      <c r="J227" s="424"/>
      <c r="K227" s="458" t="s">
        <v>30</v>
      </c>
      <c r="L227" s="419" t="s">
        <v>604</v>
      </c>
      <c r="M227" s="427" t="s">
        <v>605</v>
      </c>
      <c r="O227" s="142"/>
      <c r="P227" s="201"/>
    </row>
    <row r="228" spans="1:16">
      <c r="A228" s="429" t="s">
        <v>194</v>
      </c>
      <c r="B228" s="136"/>
      <c r="C228" s="429"/>
      <c r="D228" s="429"/>
      <c r="E228" s="423" t="s">
        <v>195</v>
      </c>
      <c r="F228" s="424" t="s">
        <v>128</v>
      </c>
      <c r="G228" s="431"/>
      <c r="H228" s="558"/>
      <c r="I228" s="559"/>
      <c r="J228" s="424"/>
      <c r="K228" s="458" t="s">
        <v>30</v>
      </c>
      <c r="L228" s="419" t="s">
        <v>604</v>
      </c>
      <c r="M228" s="427" t="s">
        <v>605</v>
      </c>
      <c r="O228" s="142"/>
      <c r="P228" s="201"/>
    </row>
    <row r="229" spans="1:16">
      <c r="A229" s="429" t="s">
        <v>196</v>
      </c>
      <c r="B229" s="136"/>
      <c r="C229" s="429"/>
      <c r="D229" s="429"/>
      <c r="E229" s="423" t="s">
        <v>117</v>
      </c>
      <c r="F229" s="424" t="s">
        <v>128</v>
      </c>
      <c r="G229" s="431"/>
      <c r="H229" s="558"/>
      <c r="I229" s="559"/>
      <c r="J229" s="424"/>
      <c r="K229" s="458" t="s">
        <v>30</v>
      </c>
      <c r="L229" s="419" t="s">
        <v>604</v>
      </c>
      <c r="M229" s="427" t="s">
        <v>605</v>
      </c>
      <c r="O229" s="142"/>
      <c r="P229" s="201"/>
    </row>
    <row r="230" spans="1:16">
      <c r="A230" s="429" t="s">
        <v>139</v>
      </c>
      <c r="B230" s="429"/>
      <c r="C230" s="429"/>
      <c r="D230" s="429"/>
      <c r="E230" s="423" t="s">
        <v>140</v>
      </c>
      <c r="F230" s="424" t="s">
        <v>128</v>
      </c>
      <c r="G230" s="431"/>
      <c r="H230" s="558"/>
      <c r="I230" s="559"/>
      <c r="J230" s="424"/>
      <c r="K230" s="458" t="s">
        <v>30</v>
      </c>
      <c r="L230" s="419" t="s">
        <v>604</v>
      </c>
      <c r="M230" s="427" t="s">
        <v>605</v>
      </c>
      <c r="O230" s="142"/>
      <c r="P230" s="201"/>
    </row>
    <row r="231" spans="1:16">
      <c r="A231" s="429" t="s">
        <v>141</v>
      </c>
      <c r="B231" s="429"/>
      <c r="C231" s="429"/>
      <c r="D231" s="429"/>
      <c r="E231" s="423" t="s">
        <v>142</v>
      </c>
      <c r="F231" s="424" t="s">
        <v>128</v>
      </c>
      <c r="G231" s="431"/>
      <c r="H231" s="558"/>
      <c r="I231" s="559"/>
      <c r="J231" s="424"/>
      <c r="K231" s="458" t="s">
        <v>30</v>
      </c>
      <c r="L231" s="419" t="s">
        <v>604</v>
      </c>
      <c r="M231" s="427" t="s">
        <v>605</v>
      </c>
      <c r="O231" s="142"/>
      <c r="P231" s="201"/>
    </row>
    <row r="232" spans="1:16">
      <c r="A232" s="429" t="s">
        <v>137</v>
      </c>
      <c r="B232" s="429"/>
      <c r="C232" s="429"/>
      <c r="D232" s="429"/>
      <c r="E232" s="423" t="s">
        <v>138</v>
      </c>
      <c r="F232" s="424" t="s">
        <v>128</v>
      </c>
      <c r="G232" s="431"/>
      <c r="H232" s="560"/>
      <c r="I232" s="561"/>
      <c r="J232" s="424"/>
      <c r="K232" s="458" t="s">
        <v>30</v>
      </c>
      <c r="L232" s="419" t="s">
        <v>604</v>
      </c>
      <c r="M232" s="427" t="s">
        <v>605</v>
      </c>
      <c r="O232" s="142"/>
      <c r="P232" s="201"/>
    </row>
    <row r="233" spans="1:16">
      <c r="A233" s="420"/>
      <c r="B233" s="429"/>
      <c r="C233" s="429"/>
      <c r="D233" s="429"/>
      <c r="E233" s="45" t="s">
        <v>143</v>
      </c>
      <c r="F233" s="422"/>
      <c r="G233" s="432"/>
      <c r="H233" s="404"/>
      <c r="I233" s="258"/>
      <c r="J233" s="404"/>
      <c r="K233" s="334"/>
      <c r="L233" s="142"/>
      <c r="M233" s="141"/>
      <c r="O233" s="142"/>
      <c r="P233" s="201"/>
    </row>
    <row r="234" spans="1:16">
      <c r="A234" s="420" t="s">
        <v>197</v>
      </c>
      <c r="B234" s="429"/>
      <c r="C234" s="429"/>
      <c r="D234" s="429"/>
      <c r="E234" s="421"/>
      <c r="F234" s="422"/>
      <c r="G234" s="432"/>
      <c r="H234" s="404"/>
      <c r="I234" s="258"/>
      <c r="J234" s="404"/>
      <c r="K234" s="334"/>
      <c r="L234" s="142"/>
      <c r="M234" s="141"/>
      <c r="O234" s="142"/>
      <c r="P234" s="201"/>
    </row>
    <row r="235" spans="1:16">
      <c r="A235" s="429" t="s">
        <v>145</v>
      </c>
      <c r="B235" s="429"/>
      <c r="C235" s="429"/>
      <c r="D235" s="429"/>
      <c r="E235" s="423" t="s">
        <v>146</v>
      </c>
      <c r="F235" s="424" t="s">
        <v>128</v>
      </c>
      <c r="G235" s="431"/>
      <c r="H235" s="50"/>
      <c r="I235" s="371"/>
      <c r="J235" s="424"/>
      <c r="K235" s="458" t="s">
        <v>30</v>
      </c>
      <c r="L235" s="419" t="s">
        <v>604</v>
      </c>
      <c r="M235" s="427" t="s">
        <v>605</v>
      </c>
      <c r="O235" s="142"/>
      <c r="P235" s="201"/>
    </row>
    <row r="236" spans="1:16">
      <c r="A236" s="429" t="s">
        <v>148</v>
      </c>
      <c r="B236" s="429"/>
      <c r="C236" s="429"/>
      <c r="D236" s="429"/>
      <c r="E236" s="423" t="s">
        <v>149</v>
      </c>
      <c r="F236" s="424" t="s">
        <v>128</v>
      </c>
      <c r="G236" s="431"/>
      <c r="H236" s="51"/>
      <c r="I236" s="372"/>
      <c r="J236" s="424"/>
      <c r="K236" s="458" t="s">
        <v>30</v>
      </c>
      <c r="L236" s="419" t="s">
        <v>604</v>
      </c>
      <c r="M236" s="427" t="s">
        <v>605</v>
      </c>
      <c r="O236" s="142"/>
      <c r="P236" s="201"/>
    </row>
    <row r="237" spans="1:16" ht="15" customHeight="1">
      <c r="A237" s="429" t="s">
        <v>150</v>
      </c>
      <c r="B237" s="429"/>
      <c r="C237" s="429"/>
      <c r="D237" s="429"/>
      <c r="E237" s="423" t="s">
        <v>151</v>
      </c>
      <c r="F237" s="424" t="s">
        <v>128</v>
      </c>
      <c r="G237" s="431"/>
      <c r="H237" s="558" t="s">
        <v>198</v>
      </c>
      <c r="I237" s="559"/>
      <c r="J237" s="424"/>
      <c r="K237" s="458" t="s">
        <v>30</v>
      </c>
      <c r="L237" s="419" t="s">
        <v>604</v>
      </c>
      <c r="M237" s="427" t="s">
        <v>605</v>
      </c>
      <c r="O237" s="142"/>
      <c r="P237" s="201"/>
    </row>
    <row r="238" spans="1:16">
      <c r="A238" s="429" t="s">
        <v>153</v>
      </c>
      <c r="B238" s="429"/>
      <c r="C238" s="429"/>
      <c r="D238" s="429"/>
      <c r="E238" s="423" t="s">
        <v>154</v>
      </c>
      <c r="F238" s="424" t="s">
        <v>128</v>
      </c>
      <c r="G238" s="431"/>
      <c r="H238" s="558"/>
      <c r="I238" s="559"/>
      <c r="J238" s="424"/>
      <c r="K238" s="458" t="s">
        <v>30</v>
      </c>
      <c r="L238" s="419" t="s">
        <v>604</v>
      </c>
      <c r="M238" s="427" t="s">
        <v>605</v>
      </c>
      <c r="O238" s="142"/>
      <c r="P238" s="201"/>
    </row>
    <row r="239" spans="1:16">
      <c r="A239" s="130" t="s">
        <v>199</v>
      </c>
      <c r="B239" s="415"/>
      <c r="C239" s="415"/>
      <c r="D239" s="415"/>
      <c r="E239" s="52" t="s">
        <v>595</v>
      </c>
      <c r="F239" s="53" t="s">
        <v>128</v>
      </c>
      <c r="G239" s="431"/>
      <c r="H239" s="558"/>
      <c r="I239" s="559"/>
      <c r="J239" s="53">
        <v>4000</v>
      </c>
      <c r="K239" s="458" t="s">
        <v>30</v>
      </c>
      <c r="L239" s="419" t="s">
        <v>604</v>
      </c>
      <c r="M239" s="427" t="s">
        <v>605</v>
      </c>
      <c r="O239" s="142"/>
      <c r="P239" s="201"/>
    </row>
    <row r="240" spans="1:16">
      <c r="A240" s="130" t="s">
        <v>200</v>
      </c>
      <c r="B240" s="415"/>
      <c r="C240" s="415"/>
      <c r="D240" s="415"/>
      <c r="E240" s="52" t="s">
        <v>149</v>
      </c>
      <c r="F240" s="53" t="s">
        <v>128</v>
      </c>
      <c r="G240" s="431"/>
      <c r="H240" s="558"/>
      <c r="I240" s="559"/>
      <c r="J240" s="53">
        <v>4000</v>
      </c>
      <c r="K240" s="458" t="s">
        <v>30</v>
      </c>
      <c r="L240" s="419" t="s">
        <v>604</v>
      </c>
      <c r="M240" s="427" t="s">
        <v>605</v>
      </c>
      <c r="O240" s="142"/>
      <c r="P240" s="201"/>
    </row>
    <row r="241" spans="1:16">
      <c r="A241" s="130" t="s">
        <v>201</v>
      </c>
      <c r="B241" s="415"/>
      <c r="C241" s="415"/>
      <c r="D241" s="415"/>
      <c r="E241" s="52" t="s">
        <v>146</v>
      </c>
      <c r="F241" s="53" t="s">
        <v>128</v>
      </c>
      <c r="G241" s="431"/>
      <c r="H241" s="558"/>
      <c r="I241" s="559"/>
      <c r="J241" s="53">
        <v>4000</v>
      </c>
      <c r="K241" s="458" t="s">
        <v>30</v>
      </c>
      <c r="L241" s="419" t="s">
        <v>604</v>
      </c>
      <c r="M241" s="427" t="s">
        <v>605</v>
      </c>
      <c r="O241" s="142"/>
      <c r="P241" s="201"/>
    </row>
    <row r="242" spans="1:16">
      <c r="A242" s="130" t="s">
        <v>202</v>
      </c>
      <c r="B242" s="415"/>
      <c r="C242" s="415"/>
      <c r="D242" s="415"/>
      <c r="E242" s="52" t="s">
        <v>146</v>
      </c>
      <c r="F242" s="53" t="s">
        <v>128</v>
      </c>
      <c r="G242" s="431"/>
      <c r="H242" s="558"/>
      <c r="I242" s="559"/>
      <c r="J242" s="54">
        <v>4000</v>
      </c>
      <c r="K242" s="458" t="s">
        <v>30</v>
      </c>
      <c r="L242" s="419" t="s">
        <v>604</v>
      </c>
      <c r="M242" s="427" t="s">
        <v>605</v>
      </c>
      <c r="O242" s="142"/>
      <c r="P242" s="201"/>
    </row>
    <row r="243" spans="1:16">
      <c r="A243" s="130" t="s">
        <v>203</v>
      </c>
      <c r="B243" s="415"/>
      <c r="C243" s="415"/>
      <c r="D243" s="415"/>
      <c r="E243" s="52" t="s">
        <v>204</v>
      </c>
      <c r="F243" s="53" t="s">
        <v>128</v>
      </c>
      <c r="G243" s="431"/>
      <c r="H243" s="558"/>
      <c r="I243" s="559"/>
      <c r="J243" s="54">
        <v>4000</v>
      </c>
      <c r="K243" s="458" t="s">
        <v>30</v>
      </c>
      <c r="L243" s="419" t="s">
        <v>604</v>
      </c>
      <c r="M243" s="427" t="s">
        <v>605</v>
      </c>
      <c r="O243" s="142"/>
      <c r="P243" s="201"/>
    </row>
    <row r="244" spans="1:16">
      <c r="A244" s="130" t="s">
        <v>205</v>
      </c>
      <c r="B244" s="415"/>
      <c r="C244" s="415"/>
      <c r="D244" s="415"/>
      <c r="E244" s="52" t="s">
        <v>206</v>
      </c>
      <c r="F244" s="53" t="s">
        <v>128</v>
      </c>
      <c r="G244" s="431"/>
      <c r="H244" s="560"/>
      <c r="I244" s="561"/>
      <c r="J244" s="54">
        <v>4000</v>
      </c>
      <c r="K244" s="458" t="s">
        <v>30</v>
      </c>
      <c r="L244" s="419" t="s">
        <v>604</v>
      </c>
      <c r="M244" s="427" t="s">
        <v>605</v>
      </c>
      <c r="O244" s="142"/>
      <c r="P244" s="201"/>
    </row>
    <row r="245" spans="1:16">
      <c r="A245" s="429"/>
      <c r="B245" s="429"/>
      <c r="C245" s="429"/>
      <c r="D245" s="429"/>
      <c r="E245" s="45" t="s">
        <v>161</v>
      </c>
      <c r="F245" s="422"/>
      <c r="G245" s="432"/>
      <c r="H245" s="404"/>
      <c r="I245" s="258"/>
      <c r="J245" s="404"/>
      <c r="K245" s="334"/>
      <c r="L245" s="142"/>
      <c r="M245" s="141"/>
      <c r="O245" s="142"/>
      <c r="P245" s="201"/>
    </row>
    <row r="246" spans="1:16">
      <c r="A246" s="429"/>
      <c r="B246" s="429"/>
      <c r="C246" s="429"/>
      <c r="D246" s="421"/>
      <c r="E246" s="421"/>
      <c r="F246" s="403"/>
      <c r="G246" s="432"/>
      <c r="H246" s="404"/>
      <c r="I246" s="330"/>
      <c r="J246" s="404"/>
      <c r="K246" s="334"/>
      <c r="L246" s="142"/>
      <c r="M246" s="141"/>
      <c r="O246" s="142"/>
      <c r="P246" s="201"/>
    </row>
    <row r="247" spans="1:16">
      <c r="A247" s="420" t="s">
        <v>207</v>
      </c>
      <c r="B247" s="429"/>
      <c r="C247" s="429"/>
      <c r="D247" s="429"/>
      <c r="E247" s="421"/>
      <c r="F247" s="422"/>
      <c r="G247" s="432"/>
      <c r="H247" s="404"/>
      <c r="I247" s="258"/>
      <c r="J247" s="404"/>
      <c r="K247" s="334"/>
      <c r="L247" s="142"/>
      <c r="M247" s="141"/>
      <c r="O247" s="142"/>
      <c r="P247" s="201"/>
    </row>
    <row r="248" spans="1:16">
      <c r="A248" s="429" t="s">
        <v>163</v>
      </c>
      <c r="B248" s="429"/>
      <c r="C248" s="429"/>
      <c r="D248" s="429"/>
      <c r="E248" s="423" t="s">
        <v>164</v>
      </c>
      <c r="F248" s="424" t="s">
        <v>147</v>
      </c>
      <c r="G248" s="431"/>
      <c r="H248" s="425">
        <v>500</v>
      </c>
      <c r="I248" s="237"/>
      <c r="J248" s="425">
        <v>2500</v>
      </c>
      <c r="K248" s="458" t="s">
        <v>30</v>
      </c>
      <c r="L248" s="419" t="s">
        <v>604</v>
      </c>
      <c r="M248" s="427" t="s">
        <v>605</v>
      </c>
      <c r="O248" s="142"/>
      <c r="P248" s="201"/>
    </row>
    <row r="249" spans="1:16">
      <c r="A249" s="429" t="s">
        <v>86</v>
      </c>
      <c r="B249" s="429"/>
      <c r="C249" s="429"/>
      <c r="D249" s="429"/>
      <c r="E249" s="423" t="s">
        <v>165</v>
      </c>
      <c r="F249" s="424" t="s">
        <v>147</v>
      </c>
      <c r="G249" s="431"/>
      <c r="H249" s="425">
        <v>500</v>
      </c>
      <c r="I249" s="237"/>
      <c r="J249" s="425">
        <v>2500</v>
      </c>
      <c r="K249" s="458" t="s">
        <v>30</v>
      </c>
      <c r="L249" s="419" t="s">
        <v>604</v>
      </c>
      <c r="M249" s="427" t="s">
        <v>605</v>
      </c>
      <c r="O249" s="142"/>
      <c r="P249" s="201"/>
    </row>
    <row r="250" spans="1:16">
      <c r="A250" s="429" t="s">
        <v>166</v>
      </c>
      <c r="B250" s="429"/>
      <c r="C250" s="429"/>
      <c r="D250" s="429"/>
      <c r="E250" s="423" t="s">
        <v>167</v>
      </c>
      <c r="F250" s="424" t="s">
        <v>147</v>
      </c>
      <c r="G250" s="431"/>
      <c r="H250" s="425">
        <v>500</v>
      </c>
      <c r="I250" s="237"/>
      <c r="J250" s="425">
        <v>2500</v>
      </c>
      <c r="K250" s="458" t="s">
        <v>30</v>
      </c>
      <c r="L250" s="419" t="s">
        <v>604</v>
      </c>
      <c r="M250" s="427" t="s">
        <v>605</v>
      </c>
      <c r="O250" s="142"/>
      <c r="P250" s="201"/>
    </row>
    <row r="251" spans="1:16">
      <c r="A251" s="429" t="s">
        <v>168</v>
      </c>
      <c r="B251" s="429"/>
      <c r="C251" s="429"/>
      <c r="D251" s="429"/>
      <c r="E251" s="423" t="s">
        <v>169</v>
      </c>
      <c r="F251" s="424" t="s">
        <v>147</v>
      </c>
      <c r="G251" s="431"/>
      <c r="H251" s="425">
        <v>500</v>
      </c>
      <c r="I251" s="237"/>
      <c r="J251" s="425">
        <v>2500</v>
      </c>
      <c r="K251" s="458" t="s">
        <v>30</v>
      </c>
      <c r="L251" s="419" t="s">
        <v>604</v>
      </c>
      <c r="M251" s="427" t="s">
        <v>605</v>
      </c>
      <c r="O251" s="142"/>
      <c r="P251" s="201"/>
    </row>
    <row r="252" spans="1:16">
      <c r="A252" s="429" t="s">
        <v>170</v>
      </c>
      <c r="B252" s="429"/>
      <c r="C252" s="429"/>
      <c r="D252" s="429"/>
      <c r="E252" s="423" t="s">
        <v>171</v>
      </c>
      <c r="F252" s="424" t="s">
        <v>147</v>
      </c>
      <c r="G252" s="431"/>
      <c r="H252" s="425">
        <v>500</v>
      </c>
      <c r="I252" s="237"/>
      <c r="J252" s="425">
        <v>2500</v>
      </c>
      <c r="K252" s="458" t="s">
        <v>30</v>
      </c>
      <c r="L252" s="419" t="s">
        <v>604</v>
      </c>
      <c r="M252" s="427" t="s">
        <v>605</v>
      </c>
      <c r="O252" s="142"/>
      <c r="P252" s="201"/>
    </row>
    <row r="253" spans="1:16">
      <c r="A253" s="429"/>
      <c r="B253" s="429"/>
      <c r="C253" s="429"/>
      <c r="D253" s="429"/>
      <c r="E253" s="421"/>
      <c r="F253" s="403"/>
      <c r="G253" s="432"/>
      <c r="H253" s="404"/>
      <c r="I253" s="330"/>
      <c r="J253" s="404"/>
      <c r="K253" s="334"/>
      <c r="L253" s="142"/>
      <c r="M253" s="141"/>
      <c r="O253" s="142"/>
      <c r="P253" s="201"/>
    </row>
    <row r="254" spans="1:16">
      <c r="A254" s="429"/>
      <c r="B254" s="429"/>
      <c r="C254" s="429"/>
      <c r="D254" s="429"/>
      <c r="E254" s="421"/>
      <c r="F254" s="403"/>
      <c r="G254" s="432"/>
      <c r="H254" s="404"/>
      <c r="I254" s="330"/>
      <c r="J254" s="404"/>
      <c r="K254" s="334"/>
      <c r="L254" s="142"/>
      <c r="M254" s="141"/>
      <c r="O254" s="142"/>
      <c r="P254" s="201"/>
    </row>
    <row r="255" spans="1:16">
      <c r="A255" s="420" t="s">
        <v>208</v>
      </c>
      <c r="B255" s="429"/>
      <c r="C255" s="429"/>
      <c r="D255" s="429"/>
      <c r="E255" s="421"/>
      <c r="F255" s="422"/>
      <c r="G255" s="432"/>
      <c r="H255" s="404"/>
      <c r="I255" s="258"/>
      <c r="J255" s="404"/>
      <c r="K255" s="334"/>
      <c r="L255" s="142"/>
      <c r="M255" s="141"/>
      <c r="O255" s="142"/>
      <c r="P255" s="201"/>
    </row>
    <row r="256" spans="1:16">
      <c r="A256" s="429" t="s">
        <v>175</v>
      </c>
      <c r="B256" s="429"/>
      <c r="C256" s="429"/>
      <c r="D256" s="429"/>
      <c r="E256" s="421"/>
      <c r="F256" s="422"/>
      <c r="G256" s="432"/>
      <c r="H256" s="404"/>
      <c r="I256" s="258"/>
      <c r="J256" s="404"/>
      <c r="K256" s="334"/>
      <c r="L256" s="142"/>
      <c r="M256" s="141"/>
      <c r="O256" s="142"/>
      <c r="P256" s="201"/>
    </row>
    <row r="257" spans="1:16">
      <c r="A257" s="429" t="s">
        <v>176</v>
      </c>
      <c r="B257" s="429"/>
      <c r="C257" s="429"/>
      <c r="D257" s="429"/>
      <c r="E257" s="423" t="s">
        <v>169</v>
      </c>
      <c r="F257" s="424" t="s">
        <v>147</v>
      </c>
      <c r="G257" s="431"/>
      <c r="H257" s="425">
        <v>500</v>
      </c>
      <c r="I257" s="237"/>
      <c r="J257" s="425">
        <v>2500</v>
      </c>
      <c r="K257" s="458" t="s">
        <v>30</v>
      </c>
      <c r="L257" s="419" t="s">
        <v>604</v>
      </c>
      <c r="M257" s="427" t="s">
        <v>605</v>
      </c>
      <c r="O257" s="142"/>
      <c r="P257" s="201"/>
    </row>
    <row r="258" spans="1:16">
      <c r="A258" s="429" t="s">
        <v>177</v>
      </c>
      <c r="B258" s="429"/>
      <c r="C258" s="429"/>
      <c r="D258" s="429"/>
      <c r="E258" s="423" t="s">
        <v>171</v>
      </c>
      <c r="F258" s="424" t="s">
        <v>147</v>
      </c>
      <c r="G258" s="431"/>
      <c r="H258" s="425">
        <v>500</v>
      </c>
      <c r="I258" s="237"/>
      <c r="J258" s="425">
        <v>2500</v>
      </c>
      <c r="K258" s="458" t="s">
        <v>30</v>
      </c>
      <c r="L258" s="419" t="s">
        <v>604</v>
      </c>
      <c r="M258" s="427" t="s">
        <v>605</v>
      </c>
      <c r="O258" s="142"/>
      <c r="P258" s="201"/>
    </row>
    <row r="259" spans="1:16">
      <c r="A259" s="429" t="s">
        <v>178</v>
      </c>
      <c r="B259" s="429"/>
      <c r="C259" s="429"/>
      <c r="D259" s="429"/>
      <c r="E259" s="423" t="s">
        <v>179</v>
      </c>
      <c r="F259" s="424" t="s">
        <v>147</v>
      </c>
      <c r="G259" s="431"/>
      <c r="H259" s="425">
        <v>500</v>
      </c>
      <c r="I259" s="237"/>
      <c r="J259" s="425">
        <v>2500</v>
      </c>
      <c r="K259" s="458" t="s">
        <v>30</v>
      </c>
      <c r="L259" s="419" t="s">
        <v>604</v>
      </c>
      <c r="M259" s="427" t="s">
        <v>605</v>
      </c>
      <c r="O259" s="142"/>
      <c r="P259" s="201"/>
    </row>
    <row r="260" spans="1:16">
      <c r="A260" s="429" t="s">
        <v>180</v>
      </c>
      <c r="B260" s="429"/>
      <c r="C260" s="429"/>
      <c r="D260" s="429"/>
      <c r="E260" s="423" t="s">
        <v>181</v>
      </c>
      <c r="F260" s="424" t="s">
        <v>147</v>
      </c>
      <c r="G260" s="431"/>
      <c r="H260" s="425">
        <v>500</v>
      </c>
      <c r="I260" s="237"/>
      <c r="J260" s="425">
        <v>2500</v>
      </c>
      <c r="K260" s="458" t="s">
        <v>30</v>
      </c>
      <c r="L260" s="419" t="s">
        <v>604</v>
      </c>
      <c r="M260" s="427" t="s">
        <v>605</v>
      </c>
      <c r="O260" s="142"/>
      <c r="P260" s="201"/>
    </row>
    <row r="261" spans="1:16">
      <c r="A261" s="429" t="s">
        <v>184</v>
      </c>
      <c r="B261" s="429"/>
      <c r="C261" s="429"/>
      <c r="D261" s="429"/>
      <c r="E261" s="421"/>
      <c r="F261" s="429"/>
      <c r="G261" s="437"/>
      <c r="H261" s="429"/>
      <c r="I261" s="342"/>
      <c r="J261" s="429"/>
      <c r="K261" s="333"/>
      <c r="L261" s="419"/>
      <c r="M261" s="414"/>
      <c r="O261" s="142"/>
      <c r="P261" s="201"/>
    </row>
    <row r="262" spans="1:16">
      <c r="A262" s="429" t="s">
        <v>185</v>
      </c>
      <c r="B262" s="429"/>
      <c r="C262" s="429"/>
      <c r="D262" s="429"/>
      <c r="E262" s="423" t="s">
        <v>186</v>
      </c>
      <c r="F262" s="424" t="s">
        <v>119</v>
      </c>
      <c r="G262" s="431"/>
      <c r="H262" s="425">
        <v>100</v>
      </c>
      <c r="I262" s="237"/>
      <c r="J262" s="425">
        <v>200</v>
      </c>
      <c r="K262" s="458" t="s">
        <v>30</v>
      </c>
      <c r="L262" s="419" t="s">
        <v>604</v>
      </c>
      <c r="M262" s="427" t="s">
        <v>605</v>
      </c>
      <c r="O262" s="142"/>
      <c r="P262" s="201"/>
    </row>
    <row r="263" spans="1:16">
      <c r="A263" s="429" t="s">
        <v>187</v>
      </c>
      <c r="B263" s="429"/>
      <c r="C263" s="429"/>
      <c r="D263" s="429"/>
      <c r="E263" s="421"/>
      <c r="F263" s="403"/>
      <c r="G263" s="432"/>
      <c r="H263" s="404"/>
      <c r="I263" s="330"/>
      <c r="J263" s="404"/>
      <c r="K263" s="334"/>
      <c r="L263" s="142"/>
      <c r="M263" s="141"/>
      <c r="O263" s="142"/>
      <c r="P263" s="201"/>
    </row>
    <row r="264" spans="1:16">
      <c r="A264" s="429"/>
      <c r="B264" s="429"/>
      <c r="C264" s="429"/>
      <c r="D264" s="429"/>
      <c r="E264" s="421"/>
      <c r="F264" s="403"/>
      <c r="G264" s="432"/>
      <c r="H264" s="404"/>
      <c r="I264" s="330"/>
      <c r="J264" s="404"/>
      <c r="K264" s="334"/>
      <c r="L264" s="142"/>
      <c r="M264" s="141"/>
      <c r="O264" s="142"/>
      <c r="P264" s="201"/>
    </row>
    <row r="265" spans="1:16">
      <c r="A265" s="420" t="s">
        <v>209</v>
      </c>
      <c r="B265" s="429"/>
      <c r="C265" s="429"/>
      <c r="D265" s="429"/>
      <c r="E265" s="421"/>
      <c r="F265" s="422"/>
      <c r="G265" s="432"/>
      <c r="H265" s="404"/>
      <c r="I265" s="258"/>
      <c r="J265" s="404"/>
      <c r="K265" s="334"/>
      <c r="L265" s="142"/>
      <c r="M265" s="141"/>
      <c r="O265" s="142"/>
      <c r="P265" s="201"/>
    </row>
    <row r="266" spans="1:16">
      <c r="A266" s="429" t="s">
        <v>145</v>
      </c>
      <c r="B266" s="429"/>
      <c r="C266" s="429"/>
      <c r="D266" s="429"/>
      <c r="E266" s="423" t="s">
        <v>146</v>
      </c>
      <c r="F266" s="424" t="s">
        <v>147</v>
      </c>
      <c r="G266" s="431"/>
      <c r="H266" s="55">
        <v>2500</v>
      </c>
      <c r="I266" s="237"/>
      <c r="J266" s="425">
        <v>2500</v>
      </c>
      <c r="K266" s="458" t="s">
        <v>30</v>
      </c>
      <c r="L266" s="419" t="s">
        <v>604</v>
      </c>
      <c r="M266" s="427" t="s">
        <v>605</v>
      </c>
      <c r="O266" s="142"/>
      <c r="P266" s="201"/>
    </row>
    <row r="267" spans="1:16">
      <c r="A267" s="429" t="s">
        <v>148</v>
      </c>
      <c r="B267" s="429"/>
      <c r="C267" s="429"/>
      <c r="D267" s="429"/>
      <c r="E267" s="423" t="s">
        <v>149</v>
      </c>
      <c r="F267" s="424" t="s">
        <v>147</v>
      </c>
      <c r="G267" s="431"/>
      <c r="H267" s="55">
        <v>2500</v>
      </c>
      <c r="I267" s="237"/>
      <c r="J267" s="425">
        <v>2500</v>
      </c>
      <c r="K267" s="458" t="s">
        <v>30</v>
      </c>
      <c r="L267" s="419" t="s">
        <v>604</v>
      </c>
      <c r="M267" s="427" t="s">
        <v>605</v>
      </c>
      <c r="O267" s="142"/>
      <c r="P267" s="201"/>
    </row>
    <row r="268" spans="1:16">
      <c r="A268" s="429" t="s">
        <v>150</v>
      </c>
      <c r="B268" s="429"/>
      <c r="C268" s="429"/>
      <c r="D268" s="429"/>
      <c r="E268" s="423" t="s">
        <v>151</v>
      </c>
      <c r="F268" s="424" t="s">
        <v>147</v>
      </c>
      <c r="G268" s="431"/>
      <c r="H268" s="426" t="s">
        <v>190</v>
      </c>
      <c r="I268" s="237"/>
      <c r="J268" s="425">
        <v>2500</v>
      </c>
      <c r="K268" s="458" t="s">
        <v>30</v>
      </c>
      <c r="L268" s="419" t="s">
        <v>604</v>
      </c>
      <c r="M268" s="427" t="s">
        <v>605</v>
      </c>
      <c r="O268" s="142"/>
      <c r="P268" s="201"/>
    </row>
    <row r="269" spans="1:16">
      <c r="A269" s="429" t="s">
        <v>153</v>
      </c>
      <c r="B269" s="429"/>
      <c r="C269" s="429"/>
      <c r="D269" s="429"/>
      <c r="E269" s="423" t="s">
        <v>154</v>
      </c>
      <c r="F269" s="424" t="s">
        <v>147</v>
      </c>
      <c r="G269" s="431"/>
      <c r="H269" s="426" t="s">
        <v>190</v>
      </c>
      <c r="I269" s="237"/>
      <c r="J269" s="425">
        <v>2500</v>
      </c>
      <c r="K269" s="458" t="s">
        <v>30</v>
      </c>
      <c r="L269" s="419" t="s">
        <v>604</v>
      </c>
      <c r="M269" s="427" t="s">
        <v>605</v>
      </c>
      <c r="O269" s="142"/>
      <c r="P269" s="201"/>
    </row>
    <row r="270" spans="1:16">
      <c r="A270" s="429"/>
      <c r="B270" s="429"/>
      <c r="C270" s="429"/>
      <c r="D270" s="429"/>
      <c r="E270" s="421"/>
      <c r="F270" s="403"/>
      <c r="G270" s="251"/>
      <c r="H270" s="30"/>
      <c r="I270" s="330"/>
      <c r="J270" s="30"/>
      <c r="K270" s="338"/>
      <c r="L270" s="131"/>
      <c r="M270" s="126"/>
      <c r="O270" s="142"/>
      <c r="P270" s="201"/>
    </row>
    <row r="271" spans="1:16">
      <c r="A271" s="420"/>
      <c r="B271" s="429"/>
      <c r="C271" s="429"/>
      <c r="D271" s="429"/>
      <c r="E271" s="421"/>
      <c r="F271" s="422"/>
      <c r="G271" s="432"/>
      <c r="H271" s="404"/>
      <c r="I271" s="258"/>
      <c r="J271" s="404"/>
      <c r="K271" s="334"/>
      <c r="L271" s="142"/>
      <c r="M271" s="141"/>
      <c r="O271" s="142"/>
      <c r="P271" s="201"/>
    </row>
    <row r="272" spans="1:16">
      <c r="A272" s="420" t="s">
        <v>210</v>
      </c>
      <c r="B272" s="429"/>
      <c r="C272" s="429"/>
      <c r="D272" s="429"/>
      <c r="E272" s="421"/>
      <c r="F272" s="422"/>
      <c r="G272" s="432"/>
      <c r="H272" s="404"/>
      <c r="I272" s="258"/>
      <c r="J272" s="404"/>
      <c r="K272" s="334"/>
      <c r="L272" s="142"/>
      <c r="M272" s="141"/>
      <c r="O272" s="142"/>
      <c r="P272" s="201"/>
    </row>
    <row r="273" spans="1:16">
      <c r="A273" s="420" t="s">
        <v>827</v>
      </c>
      <c r="B273" s="429"/>
      <c r="C273" s="429"/>
      <c r="D273" s="429"/>
      <c r="E273" s="421"/>
      <c r="F273" s="422"/>
      <c r="G273" s="432"/>
      <c r="H273" s="404"/>
      <c r="I273" s="258"/>
      <c r="J273" s="404"/>
      <c r="K273" s="334"/>
      <c r="L273" s="142"/>
      <c r="M273" s="141"/>
      <c r="O273" s="142"/>
      <c r="P273" s="201"/>
    </row>
    <row r="274" spans="1:16">
      <c r="A274" s="420" t="s">
        <v>211</v>
      </c>
      <c r="B274" s="429"/>
      <c r="C274" s="429"/>
      <c r="D274" s="429"/>
      <c r="E274" s="421"/>
      <c r="F274" s="422"/>
      <c r="G274" s="432"/>
      <c r="H274" s="404"/>
      <c r="I274" s="258"/>
      <c r="J274" s="404"/>
      <c r="K274" s="334"/>
      <c r="L274" s="142"/>
      <c r="M274" s="141"/>
      <c r="O274" s="142"/>
      <c r="P274" s="201"/>
    </row>
    <row r="275" spans="1:16" ht="15" customHeight="1">
      <c r="A275" s="429" t="s">
        <v>86</v>
      </c>
      <c r="B275" s="429"/>
      <c r="C275" s="429"/>
      <c r="D275" s="429"/>
      <c r="E275" s="423" t="s">
        <v>51</v>
      </c>
      <c r="F275" s="424" t="s">
        <v>128</v>
      </c>
      <c r="G275" s="431"/>
      <c r="H275" s="556" t="s">
        <v>152</v>
      </c>
      <c r="I275" s="557"/>
      <c r="J275" s="424"/>
      <c r="K275" s="458" t="s">
        <v>30</v>
      </c>
      <c r="L275" s="419" t="s">
        <v>604</v>
      </c>
      <c r="M275" s="427" t="s">
        <v>605</v>
      </c>
      <c r="O275" s="142"/>
      <c r="P275" s="201"/>
    </row>
    <row r="276" spans="1:16">
      <c r="A276" s="429" t="s">
        <v>130</v>
      </c>
      <c r="B276" s="429"/>
      <c r="C276" s="429"/>
      <c r="D276" s="429"/>
      <c r="E276" s="423" t="s">
        <v>51</v>
      </c>
      <c r="F276" s="424" t="s">
        <v>128</v>
      </c>
      <c r="G276" s="431"/>
      <c r="H276" s="558"/>
      <c r="I276" s="559"/>
      <c r="J276" s="424"/>
      <c r="K276" s="458" t="s">
        <v>30</v>
      </c>
      <c r="L276" s="419" t="s">
        <v>604</v>
      </c>
      <c r="M276" s="427" t="s">
        <v>605</v>
      </c>
      <c r="O276" s="142"/>
      <c r="P276" s="201"/>
    </row>
    <row r="277" spans="1:16">
      <c r="A277" s="429" t="s">
        <v>110</v>
      </c>
      <c r="B277" s="136"/>
      <c r="C277" s="429"/>
      <c r="D277" s="429"/>
      <c r="E277" s="423" t="s">
        <v>131</v>
      </c>
      <c r="F277" s="424" t="s">
        <v>128</v>
      </c>
      <c r="G277" s="431"/>
      <c r="H277" s="558"/>
      <c r="I277" s="559"/>
      <c r="J277" s="424"/>
      <c r="K277" s="458" t="s">
        <v>30</v>
      </c>
      <c r="L277" s="419" t="s">
        <v>604</v>
      </c>
      <c r="M277" s="427" t="s">
        <v>605</v>
      </c>
      <c r="O277" s="142"/>
      <c r="P277" s="201"/>
    </row>
    <row r="278" spans="1:16">
      <c r="A278" s="429" t="s">
        <v>132</v>
      </c>
      <c r="B278" s="173"/>
      <c r="C278" s="420"/>
      <c r="D278" s="420"/>
      <c r="E278" s="423" t="s">
        <v>193</v>
      </c>
      <c r="F278" s="424" t="s">
        <v>128</v>
      </c>
      <c r="G278" s="431"/>
      <c r="H278" s="558"/>
      <c r="I278" s="559"/>
      <c r="J278" s="424"/>
      <c r="K278" s="458" t="s">
        <v>30</v>
      </c>
      <c r="L278" s="419" t="s">
        <v>604</v>
      </c>
      <c r="M278" s="427" t="s">
        <v>605</v>
      </c>
      <c r="O278" s="142"/>
      <c r="P278" s="201"/>
    </row>
    <row r="279" spans="1:16">
      <c r="A279" s="429" t="s">
        <v>134</v>
      </c>
      <c r="B279" s="136"/>
      <c r="C279" s="429"/>
      <c r="D279" s="429"/>
      <c r="E279" s="423" t="s">
        <v>135</v>
      </c>
      <c r="F279" s="424" t="s">
        <v>128</v>
      </c>
      <c r="G279" s="431"/>
      <c r="H279" s="558"/>
      <c r="I279" s="559"/>
      <c r="J279" s="424"/>
      <c r="K279" s="458" t="s">
        <v>30</v>
      </c>
      <c r="L279" s="419" t="s">
        <v>604</v>
      </c>
      <c r="M279" s="427" t="s">
        <v>605</v>
      </c>
      <c r="O279" s="142"/>
      <c r="P279" s="201"/>
    </row>
    <row r="280" spans="1:16">
      <c r="A280" s="429" t="s">
        <v>136</v>
      </c>
      <c r="B280" s="136"/>
      <c r="C280" s="429"/>
      <c r="D280" s="429"/>
      <c r="E280" s="423" t="s">
        <v>115</v>
      </c>
      <c r="F280" s="424" t="s">
        <v>128</v>
      </c>
      <c r="G280" s="431"/>
      <c r="H280" s="558"/>
      <c r="I280" s="559"/>
      <c r="J280" s="424"/>
      <c r="K280" s="458" t="s">
        <v>30</v>
      </c>
      <c r="L280" s="419" t="s">
        <v>604</v>
      </c>
      <c r="M280" s="427" t="s">
        <v>605</v>
      </c>
      <c r="O280" s="142"/>
      <c r="P280" s="201"/>
    </row>
    <row r="281" spans="1:16">
      <c r="A281" s="429" t="s">
        <v>194</v>
      </c>
      <c r="B281" s="136"/>
      <c r="C281" s="429"/>
      <c r="D281" s="429"/>
      <c r="E281" s="423" t="s">
        <v>195</v>
      </c>
      <c r="F281" s="424" t="s">
        <v>128</v>
      </c>
      <c r="G281" s="431"/>
      <c r="H281" s="558"/>
      <c r="I281" s="559"/>
      <c r="J281" s="424"/>
      <c r="K281" s="458" t="s">
        <v>30</v>
      </c>
      <c r="L281" s="419" t="s">
        <v>604</v>
      </c>
      <c r="M281" s="427" t="s">
        <v>605</v>
      </c>
      <c r="O281" s="142"/>
      <c r="P281" s="201"/>
    </row>
    <row r="282" spans="1:16">
      <c r="A282" s="429" t="s">
        <v>196</v>
      </c>
      <c r="B282" s="136"/>
      <c r="C282" s="429"/>
      <c r="D282" s="429"/>
      <c r="E282" s="423" t="s">
        <v>117</v>
      </c>
      <c r="F282" s="424" t="s">
        <v>128</v>
      </c>
      <c r="G282" s="431"/>
      <c r="H282" s="558"/>
      <c r="I282" s="559"/>
      <c r="J282" s="424"/>
      <c r="K282" s="458" t="s">
        <v>30</v>
      </c>
      <c r="L282" s="419" t="s">
        <v>604</v>
      </c>
      <c r="M282" s="427" t="s">
        <v>605</v>
      </c>
      <c r="O282" s="142"/>
      <c r="P282" s="201"/>
    </row>
    <row r="283" spans="1:16">
      <c r="A283" s="429" t="s">
        <v>137</v>
      </c>
      <c r="B283" s="429"/>
      <c r="C283" s="429"/>
      <c r="D283" s="429"/>
      <c r="E283" s="423" t="s">
        <v>138</v>
      </c>
      <c r="F283" s="424" t="s">
        <v>128</v>
      </c>
      <c r="G283" s="431"/>
      <c r="H283" s="558"/>
      <c r="I283" s="559"/>
      <c r="J283" s="424"/>
      <c r="K283" s="458" t="s">
        <v>30</v>
      </c>
      <c r="L283" s="419" t="s">
        <v>604</v>
      </c>
      <c r="M283" s="427" t="s">
        <v>605</v>
      </c>
      <c r="O283" s="142"/>
      <c r="P283" s="201"/>
    </row>
    <row r="284" spans="1:16">
      <c r="A284" s="429" t="s">
        <v>139</v>
      </c>
      <c r="B284" s="429"/>
      <c r="C284" s="429"/>
      <c r="D284" s="429"/>
      <c r="E284" s="423" t="s">
        <v>140</v>
      </c>
      <c r="F284" s="424" t="s">
        <v>128</v>
      </c>
      <c r="G284" s="431"/>
      <c r="H284" s="558"/>
      <c r="I284" s="559"/>
      <c r="J284" s="424"/>
      <c r="K284" s="458" t="s">
        <v>30</v>
      </c>
      <c r="L284" s="419" t="s">
        <v>604</v>
      </c>
      <c r="M284" s="427" t="s">
        <v>605</v>
      </c>
      <c r="O284" s="142"/>
      <c r="P284" s="201"/>
    </row>
    <row r="285" spans="1:16">
      <c r="A285" s="429" t="s">
        <v>141</v>
      </c>
      <c r="B285" s="429"/>
      <c r="C285" s="429"/>
      <c r="D285" s="429"/>
      <c r="E285" s="423" t="s">
        <v>142</v>
      </c>
      <c r="F285" s="424" t="s">
        <v>128</v>
      </c>
      <c r="G285" s="431"/>
      <c r="H285" s="560"/>
      <c r="I285" s="561"/>
      <c r="J285" s="424"/>
      <c r="K285" s="458" t="s">
        <v>30</v>
      </c>
      <c r="L285" s="419" t="s">
        <v>604</v>
      </c>
      <c r="M285" s="427" t="s">
        <v>605</v>
      </c>
      <c r="O285" s="142"/>
      <c r="P285" s="201"/>
    </row>
    <row r="286" spans="1:16">
      <c r="A286" s="429"/>
      <c r="B286" s="429"/>
      <c r="C286" s="429"/>
      <c r="D286" s="429"/>
      <c r="E286" s="45" t="s">
        <v>143</v>
      </c>
      <c r="F286" s="422"/>
      <c r="G286" s="432"/>
      <c r="H286" s="404"/>
      <c r="I286" s="258"/>
      <c r="J286" s="404"/>
      <c r="K286" s="334"/>
      <c r="L286" s="142"/>
      <c r="M286" s="141"/>
      <c r="O286" s="142"/>
      <c r="P286" s="201"/>
    </row>
    <row r="287" spans="1:16">
      <c r="A287" s="420"/>
      <c r="B287" s="429"/>
      <c r="C287" s="429"/>
      <c r="D287" s="429"/>
      <c r="E287" s="421"/>
      <c r="F287" s="422"/>
      <c r="G287" s="432"/>
      <c r="H287" s="404"/>
      <c r="I287" s="258"/>
      <c r="J287" s="404"/>
      <c r="K287" s="334"/>
      <c r="L287" s="142"/>
      <c r="M287" s="141"/>
      <c r="O287" s="142"/>
      <c r="P287" s="201"/>
    </row>
    <row r="288" spans="1:16">
      <c r="A288" s="420" t="s">
        <v>212</v>
      </c>
      <c r="B288" s="429"/>
      <c r="C288" s="429"/>
      <c r="D288" s="429"/>
      <c r="E288" s="421"/>
      <c r="F288" s="422"/>
      <c r="G288" s="432"/>
      <c r="H288" s="404"/>
      <c r="I288" s="258"/>
      <c r="J288" s="404"/>
      <c r="K288" s="334"/>
      <c r="L288" s="142"/>
      <c r="M288" s="141"/>
      <c r="O288" s="142"/>
      <c r="P288" s="201"/>
    </row>
    <row r="289" spans="1:17">
      <c r="A289" s="429" t="s">
        <v>145</v>
      </c>
      <c r="B289" s="429"/>
      <c r="C289" s="429"/>
      <c r="D289" s="429"/>
      <c r="E289" s="423" t="s">
        <v>146</v>
      </c>
      <c r="F289" s="424" t="s">
        <v>128</v>
      </c>
      <c r="G289" s="431">
        <v>395</v>
      </c>
      <c r="H289" s="46">
        <v>2500</v>
      </c>
      <c r="I289" s="237">
        <v>1</v>
      </c>
      <c r="J289" s="424">
        <v>2500</v>
      </c>
      <c r="K289" s="458" t="s">
        <v>30</v>
      </c>
      <c r="L289" s="419" t="s">
        <v>604</v>
      </c>
      <c r="M289" s="427" t="s">
        <v>605</v>
      </c>
      <c r="O289" s="142"/>
      <c r="P289" s="201"/>
    </row>
    <row r="290" spans="1:17">
      <c r="A290" s="429" t="s">
        <v>148</v>
      </c>
      <c r="B290" s="429"/>
      <c r="C290" s="429"/>
      <c r="D290" s="429"/>
      <c r="E290" s="423" t="s">
        <v>149</v>
      </c>
      <c r="F290" s="424" t="s">
        <v>128</v>
      </c>
      <c r="G290" s="431">
        <v>395</v>
      </c>
      <c r="H290" s="46">
        <v>2500</v>
      </c>
      <c r="I290" s="237">
        <v>1</v>
      </c>
      <c r="J290" s="424">
        <v>2500</v>
      </c>
      <c r="K290" s="458" t="s">
        <v>30</v>
      </c>
      <c r="L290" s="419" t="s">
        <v>604</v>
      </c>
      <c r="M290" s="427" t="s">
        <v>605</v>
      </c>
      <c r="O290" s="142"/>
      <c r="P290" s="201"/>
    </row>
    <row r="291" spans="1:17" ht="15" customHeight="1">
      <c r="A291" s="429" t="s">
        <v>150</v>
      </c>
      <c r="B291" s="429"/>
      <c r="C291" s="429"/>
      <c r="D291" s="429"/>
      <c r="E291" s="423" t="s">
        <v>151</v>
      </c>
      <c r="F291" s="424" t="s">
        <v>128</v>
      </c>
      <c r="G291" s="431">
        <v>395</v>
      </c>
      <c r="H291" s="563" t="s">
        <v>198</v>
      </c>
      <c r="I291" s="564"/>
      <c r="J291" s="424">
        <v>2500</v>
      </c>
      <c r="K291" s="458" t="s">
        <v>30</v>
      </c>
      <c r="L291" s="419" t="s">
        <v>604</v>
      </c>
      <c r="M291" s="427" t="s">
        <v>605</v>
      </c>
      <c r="O291" s="142"/>
      <c r="P291" s="201"/>
    </row>
    <row r="292" spans="1:17">
      <c r="A292" s="429" t="s">
        <v>153</v>
      </c>
      <c r="B292" s="429"/>
      <c r="C292" s="429"/>
      <c r="D292" s="429"/>
      <c r="E292" s="423" t="s">
        <v>154</v>
      </c>
      <c r="F292" s="424" t="s">
        <v>128</v>
      </c>
      <c r="G292" s="431">
        <v>395</v>
      </c>
      <c r="H292" s="565"/>
      <c r="I292" s="566"/>
      <c r="J292" s="424">
        <v>2500</v>
      </c>
      <c r="K292" s="458" t="s">
        <v>30</v>
      </c>
      <c r="L292" s="419" t="s">
        <v>604</v>
      </c>
      <c r="M292" s="427" t="s">
        <v>605</v>
      </c>
      <c r="O292" s="142"/>
      <c r="P292" s="201"/>
    </row>
    <row r="293" spans="1:17">
      <c r="A293" s="429" t="s">
        <v>213</v>
      </c>
      <c r="B293" s="415"/>
      <c r="C293" s="415"/>
      <c r="D293" s="415"/>
      <c r="E293" s="52" t="s">
        <v>595</v>
      </c>
      <c r="F293" s="53" t="s">
        <v>128</v>
      </c>
      <c r="G293" s="431"/>
      <c r="H293" s="565"/>
      <c r="I293" s="566"/>
      <c r="J293" s="53">
        <v>4000</v>
      </c>
      <c r="K293" s="458" t="s">
        <v>30</v>
      </c>
      <c r="L293" s="419" t="s">
        <v>604</v>
      </c>
      <c r="M293" s="427" t="s">
        <v>605</v>
      </c>
      <c r="O293" s="142"/>
      <c r="P293" s="201"/>
    </row>
    <row r="294" spans="1:17">
      <c r="A294" s="429" t="s">
        <v>214</v>
      </c>
      <c r="B294" s="415"/>
      <c r="C294" s="415"/>
      <c r="D294" s="415"/>
      <c r="E294" s="52" t="s">
        <v>149</v>
      </c>
      <c r="F294" s="53" t="s">
        <v>128</v>
      </c>
      <c r="G294" s="431"/>
      <c r="H294" s="565"/>
      <c r="I294" s="566"/>
      <c r="J294" s="53">
        <v>4000</v>
      </c>
      <c r="K294" s="458" t="s">
        <v>30</v>
      </c>
      <c r="L294" s="419" t="s">
        <v>604</v>
      </c>
      <c r="M294" s="427" t="s">
        <v>605</v>
      </c>
      <c r="O294" s="142"/>
      <c r="P294" s="201"/>
    </row>
    <row r="295" spans="1:17">
      <c r="A295" s="429" t="s">
        <v>215</v>
      </c>
      <c r="B295" s="415"/>
      <c r="C295" s="415"/>
      <c r="D295" s="415"/>
      <c r="E295" s="52" t="s">
        <v>146</v>
      </c>
      <c r="F295" s="53" t="s">
        <v>128</v>
      </c>
      <c r="G295" s="431"/>
      <c r="H295" s="565"/>
      <c r="I295" s="566"/>
      <c r="J295" s="53">
        <v>4000</v>
      </c>
      <c r="K295" s="458" t="s">
        <v>30</v>
      </c>
      <c r="L295" s="419" t="s">
        <v>604</v>
      </c>
      <c r="M295" s="427" t="s">
        <v>605</v>
      </c>
      <c r="O295" s="142"/>
      <c r="P295" s="201"/>
    </row>
    <row r="296" spans="1:17">
      <c r="A296" s="429" t="s">
        <v>216</v>
      </c>
      <c r="B296" s="415"/>
      <c r="C296" s="415"/>
      <c r="D296" s="415"/>
      <c r="E296" s="52" t="s">
        <v>146</v>
      </c>
      <c r="F296" s="53" t="s">
        <v>128</v>
      </c>
      <c r="G296" s="431"/>
      <c r="H296" s="565"/>
      <c r="I296" s="566"/>
      <c r="J296" s="54">
        <v>4000</v>
      </c>
      <c r="K296" s="458" t="s">
        <v>30</v>
      </c>
      <c r="L296" s="419" t="s">
        <v>604</v>
      </c>
      <c r="M296" s="427" t="s">
        <v>605</v>
      </c>
      <c r="O296" s="142"/>
      <c r="P296" s="201"/>
    </row>
    <row r="297" spans="1:17">
      <c r="A297" s="429" t="s">
        <v>217</v>
      </c>
      <c r="B297" s="415"/>
      <c r="C297" s="415"/>
      <c r="D297" s="415"/>
      <c r="E297" s="52" t="s">
        <v>204</v>
      </c>
      <c r="F297" s="53" t="s">
        <v>128</v>
      </c>
      <c r="G297" s="431"/>
      <c r="H297" s="565"/>
      <c r="I297" s="566"/>
      <c r="J297" s="54">
        <v>4000</v>
      </c>
      <c r="K297" s="458" t="s">
        <v>30</v>
      </c>
      <c r="L297" s="419" t="s">
        <v>604</v>
      </c>
      <c r="M297" s="427" t="s">
        <v>605</v>
      </c>
      <c r="O297" s="142"/>
      <c r="P297" s="201"/>
    </row>
    <row r="298" spans="1:17">
      <c r="A298" s="429" t="s">
        <v>218</v>
      </c>
      <c r="B298" s="415"/>
      <c r="C298" s="415"/>
      <c r="D298" s="415"/>
      <c r="E298" s="52" t="s">
        <v>206</v>
      </c>
      <c r="F298" s="53" t="s">
        <v>128</v>
      </c>
      <c r="G298" s="431"/>
      <c r="H298" s="567"/>
      <c r="I298" s="568"/>
      <c r="J298" s="54">
        <v>4000</v>
      </c>
      <c r="K298" s="458" t="s">
        <v>30</v>
      </c>
      <c r="L298" s="419" t="s">
        <v>604</v>
      </c>
      <c r="M298" s="427" t="s">
        <v>605</v>
      </c>
      <c r="O298" s="142"/>
      <c r="P298" s="201"/>
    </row>
    <row r="299" spans="1:17">
      <c r="A299" s="429"/>
      <c r="B299" s="429"/>
      <c r="C299" s="429"/>
      <c r="D299" s="429"/>
      <c r="E299" s="45" t="s">
        <v>219</v>
      </c>
      <c r="F299" s="45"/>
      <c r="G299" s="432"/>
      <c r="H299" s="404"/>
      <c r="I299" s="258"/>
      <c r="J299" s="404"/>
      <c r="K299" s="334"/>
      <c r="L299" s="142"/>
      <c r="M299" s="141"/>
      <c r="O299" s="142"/>
      <c r="P299" s="201"/>
    </row>
    <row r="300" spans="1:17">
      <c r="A300" s="420" t="s">
        <v>220</v>
      </c>
      <c r="B300" s="429"/>
      <c r="C300" s="429"/>
      <c r="D300" s="429"/>
      <c r="E300" s="421"/>
      <c r="F300" s="422"/>
      <c r="G300" s="432"/>
      <c r="H300" s="404"/>
      <c r="I300" s="258"/>
      <c r="J300" s="404"/>
      <c r="K300" s="489" t="s">
        <v>859</v>
      </c>
      <c r="L300" s="142"/>
      <c r="M300" s="141"/>
      <c r="O300" s="142"/>
      <c r="P300" s="201"/>
    </row>
    <row r="301" spans="1:17">
      <c r="A301" s="429" t="s">
        <v>163</v>
      </c>
      <c r="B301" s="429"/>
      <c r="C301" s="429"/>
      <c r="D301" s="429"/>
      <c r="E301" s="423" t="s">
        <v>164</v>
      </c>
      <c r="F301" s="424" t="s">
        <v>147</v>
      </c>
      <c r="G301" s="431">
        <v>395</v>
      </c>
      <c r="H301" s="425">
        <v>500</v>
      </c>
      <c r="I301" s="237">
        <v>1</v>
      </c>
      <c r="J301" s="425">
        <v>2500</v>
      </c>
      <c r="K301" s="333">
        <v>1</v>
      </c>
      <c r="L301" s="169"/>
      <c r="M301" s="427">
        <f>K301*L301</f>
        <v>0</v>
      </c>
      <c r="O301" s="141"/>
      <c r="P301" s="201"/>
      <c r="Q301" s="473"/>
    </row>
    <row r="302" spans="1:17">
      <c r="A302" s="429" t="s">
        <v>86</v>
      </c>
      <c r="B302" s="429"/>
      <c r="C302" s="429"/>
      <c r="D302" s="429"/>
      <c r="E302" s="423" t="s">
        <v>165</v>
      </c>
      <c r="F302" s="424" t="s">
        <v>147</v>
      </c>
      <c r="G302" s="431">
        <v>395</v>
      </c>
      <c r="H302" s="425">
        <v>500</v>
      </c>
      <c r="I302" s="237">
        <v>1</v>
      </c>
      <c r="J302" s="425">
        <v>2500</v>
      </c>
      <c r="K302" s="458" t="s">
        <v>30</v>
      </c>
      <c r="L302" s="419" t="s">
        <v>604</v>
      </c>
      <c r="M302" s="427" t="s">
        <v>605</v>
      </c>
      <c r="O302" s="142"/>
      <c r="P302" s="201"/>
    </row>
    <row r="303" spans="1:17">
      <c r="A303" s="429" t="s">
        <v>166</v>
      </c>
      <c r="B303" s="429"/>
      <c r="C303" s="429"/>
      <c r="D303" s="429"/>
      <c r="E303" s="423" t="s">
        <v>167</v>
      </c>
      <c r="F303" s="424" t="s">
        <v>147</v>
      </c>
      <c r="G303" s="431">
        <v>395</v>
      </c>
      <c r="H303" s="425">
        <v>500</v>
      </c>
      <c r="I303" s="237">
        <v>1</v>
      </c>
      <c r="J303" s="425">
        <v>2500</v>
      </c>
      <c r="K303" s="458" t="s">
        <v>30</v>
      </c>
      <c r="L303" s="419" t="s">
        <v>604</v>
      </c>
      <c r="M303" s="427" t="s">
        <v>605</v>
      </c>
      <c r="O303" s="142"/>
      <c r="P303" s="201"/>
    </row>
    <row r="304" spans="1:17">
      <c r="A304" s="429" t="s">
        <v>168</v>
      </c>
      <c r="B304" s="429"/>
      <c r="C304" s="429"/>
      <c r="D304" s="429"/>
      <c r="E304" s="423" t="s">
        <v>169</v>
      </c>
      <c r="F304" s="424" t="s">
        <v>147</v>
      </c>
      <c r="G304" s="431">
        <v>395</v>
      </c>
      <c r="H304" s="425">
        <v>500</v>
      </c>
      <c r="I304" s="237">
        <v>1</v>
      </c>
      <c r="J304" s="425">
        <v>2500</v>
      </c>
      <c r="K304" s="458" t="s">
        <v>30</v>
      </c>
      <c r="L304" s="419" t="s">
        <v>604</v>
      </c>
      <c r="M304" s="427" t="s">
        <v>605</v>
      </c>
      <c r="O304" s="142"/>
      <c r="P304" s="201"/>
    </row>
    <row r="305" spans="1:17">
      <c r="A305" s="429" t="s">
        <v>170</v>
      </c>
      <c r="B305" s="429"/>
      <c r="C305" s="429"/>
      <c r="D305" s="429"/>
      <c r="E305" s="423" t="s">
        <v>171</v>
      </c>
      <c r="F305" s="424" t="s">
        <v>147</v>
      </c>
      <c r="G305" s="431">
        <v>395</v>
      </c>
      <c r="H305" s="425">
        <v>500</v>
      </c>
      <c r="I305" s="237">
        <v>1</v>
      </c>
      <c r="J305" s="425">
        <v>2500</v>
      </c>
      <c r="K305" s="458" t="s">
        <v>30</v>
      </c>
      <c r="L305" s="419" t="s">
        <v>604</v>
      </c>
      <c r="M305" s="427" t="s">
        <v>605</v>
      </c>
      <c r="O305" s="142"/>
      <c r="P305" s="201"/>
    </row>
    <row r="306" spans="1:17">
      <c r="A306" s="429" t="s">
        <v>172</v>
      </c>
      <c r="B306" s="429"/>
      <c r="C306" s="429"/>
      <c r="D306" s="429"/>
      <c r="E306" s="423" t="s">
        <v>173</v>
      </c>
      <c r="F306" s="424" t="s">
        <v>147</v>
      </c>
      <c r="G306" s="431">
        <v>395</v>
      </c>
      <c r="H306" s="245" t="s">
        <v>152</v>
      </c>
      <c r="I306" s="373"/>
      <c r="J306" s="425">
        <v>8000</v>
      </c>
      <c r="K306" s="458" t="s">
        <v>30</v>
      </c>
      <c r="L306" s="419" t="s">
        <v>604</v>
      </c>
      <c r="M306" s="427" t="s">
        <v>605</v>
      </c>
      <c r="O306" s="142"/>
      <c r="P306" s="201"/>
    </row>
    <row r="307" spans="1:17">
      <c r="A307" s="429"/>
      <c r="B307" s="429"/>
      <c r="C307" s="429"/>
      <c r="D307" s="429"/>
      <c r="E307" s="45" t="s">
        <v>174</v>
      </c>
      <c r="F307" s="403"/>
      <c r="G307" s="432"/>
      <c r="H307" s="404"/>
      <c r="I307" s="330"/>
      <c r="J307" s="404"/>
      <c r="K307" s="334"/>
      <c r="L307" s="142"/>
      <c r="M307" s="141"/>
      <c r="O307" s="142"/>
      <c r="P307" s="201"/>
    </row>
    <row r="308" spans="1:17">
      <c r="A308" s="429"/>
      <c r="B308" s="429"/>
      <c r="C308" s="429"/>
      <c r="D308" s="429"/>
      <c r="E308" s="421"/>
      <c r="F308" s="403"/>
      <c r="G308" s="432"/>
      <c r="H308" s="404"/>
      <c r="I308" s="330"/>
      <c r="J308" s="404"/>
      <c r="K308" s="334"/>
      <c r="L308" s="142"/>
      <c r="M308" s="141"/>
      <c r="O308" s="142"/>
      <c r="P308" s="201"/>
    </row>
    <row r="309" spans="1:17">
      <c r="A309" s="420" t="s">
        <v>828</v>
      </c>
      <c r="B309" s="429"/>
      <c r="C309" s="429"/>
      <c r="D309" s="429"/>
      <c r="E309" s="421"/>
      <c r="F309" s="422"/>
      <c r="G309" s="432"/>
      <c r="H309" s="404"/>
      <c r="I309" s="258"/>
      <c r="J309" s="404"/>
      <c r="K309" s="334"/>
      <c r="L309" s="142"/>
      <c r="M309" s="141"/>
      <c r="O309" s="142"/>
      <c r="P309" s="201"/>
    </row>
    <row r="310" spans="1:17">
      <c r="A310" s="429" t="s">
        <v>175</v>
      </c>
      <c r="B310" s="429"/>
      <c r="C310" s="429"/>
      <c r="D310" s="429"/>
      <c r="E310" s="421"/>
      <c r="F310" s="422"/>
      <c r="G310" s="432"/>
      <c r="H310" s="404"/>
      <c r="I310" s="258"/>
      <c r="J310" s="404"/>
      <c r="K310" s="334"/>
      <c r="L310" s="142"/>
      <c r="M310" s="141"/>
      <c r="O310" s="142"/>
      <c r="P310" s="201"/>
    </row>
    <row r="311" spans="1:17">
      <c r="A311" s="429" t="s">
        <v>176</v>
      </c>
      <c r="B311" s="429"/>
      <c r="C311" s="429"/>
      <c r="D311" s="429"/>
      <c r="E311" s="423" t="s">
        <v>169</v>
      </c>
      <c r="F311" s="424" t="s">
        <v>147</v>
      </c>
      <c r="G311" s="431">
        <v>395</v>
      </c>
      <c r="H311" s="425">
        <v>500</v>
      </c>
      <c r="I311" s="237">
        <v>2</v>
      </c>
      <c r="J311" s="425">
        <v>2500</v>
      </c>
      <c r="K311" s="333">
        <v>2</v>
      </c>
      <c r="L311" s="169"/>
      <c r="M311" s="427">
        <f>K311*L311</f>
        <v>0</v>
      </c>
      <c r="O311" s="141"/>
      <c r="P311" s="201"/>
      <c r="Q311" s="473"/>
    </row>
    <row r="312" spans="1:17">
      <c r="A312" s="429" t="s">
        <v>177</v>
      </c>
      <c r="B312" s="429"/>
      <c r="C312" s="429"/>
      <c r="D312" s="429"/>
      <c r="E312" s="423" t="s">
        <v>171</v>
      </c>
      <c r="F312" s="424" t="s">
        <v>147</v>
      </c>
      <c r="G312" s="431">
        <v>395</v>
      </c>
      <c r="H312" s="425">
        <v>500</v>
      </c>
      <c r="I312" s="237">
        <v>2</v>
      </c>
      <c r="J312" s="425">
        <v>2500</v>
      </c>
      <c r="K312" s="333">
        <v>2</v>
      </c>
      <c r="L312" s="169"/>
      <c r="M312" s="427">
        <f t="shared" ref="M312:M314" si="10">K312*L312</f>
        <v>0</v>
      </c>
      <c r="O312" s="141"/>
      <c r="P312" s="201"/>
      <c r="Q312" s="473"/>
    </row>
    <row r="313" spans="1:17">
      <c r="A313" s="429" t="s">
        <v>178</v>
      </c>
      <c r="B313" s="429"/>
      <c r="C313" s="429"/>
      <c r="D313" s="429"/>
      <c r="E313" s="423" t="s">
        <v>179</v>
      </c>
      <c r="F313" s="424" t="s">
        <v>147</v>
      </c>
      <c r="G313" s="431">
        <v>395</v>
      </c>
      <c r="H313" s="425">
        <v>500</v>
      </c>
      <c r="I313" s="237">
        <v>2</v>
      </c>
      <c r="J313" s="425">
        <v>2500</v>
      </c>
      <c r="K313" s="333">
        <v>2</v>
      </c>
      <c r="L313" s="169"/>
      <c r="M313" s="427">
        <f t="shared" si="10"/>
        <v>0</v>
      </c>
      <c r="O313" s="141"/>
      <c r="P313" s="201"/>
      <c r="Q313" s="473"/>
    </row>
    <row r="314" spans="1:17">
      <c r="A314" s="429" t="s">
        <v>180</v>
      </c>
      <c r="B314" s="429"/>
      <c r="C314" s="429"/>
      <c r="D314" s="429"/>
      <c r="E314" s="423" t="s">
        <v>181</v>
      </c>
      <c r="F314" s="424" t="s">
        <v>147</v>
      </c>
      <c r="G314" s="431">
        <v>395</v>
      </c>
      <c r="H314" s="425">
        <v>500</v>
      </c>
      <c r="I314" s="237">
        <v>2</v>
      </c>
      <c r="J314" s="425">
        <v>2500</v>
      </c>
      <c r="K314" s="333">
        <v>2</v>
      </c>
      <c r="L314" s="169"/>
      <c r="M314" s="427">
        <f t="shared" si="10"/>
        <v>0</v>
      </c>
      <c r="O314" s="141"/>
      <c r="P314" s="201"/>
      <c r="Q314" s="473"/>
    </row>
    <row r="315" spans="1:17">
      <c r="A315" s="429" t="s">
        <v>221</v>
      </c>
      <c r="B315" s="429"/>
      <c r="C315" s="429"/>
      <c r="D315" s="429"/>
      <c r="E315" s="423" t="s">
        <v>222</v>
      </c>
      <c r="F315" s="424" t="s">
        <v>147</v>
      </c>
      <c r="G315" s="431">
        <v>395</v>
      </c>
      <c r="H315" s="425">
        <v>1000</v>
      </c>
      <c r="I315" s="237">
        <v>1</v>
      </c>
      <c r="J315" s="425">
        <v>2500</v>
      </c>
      <c r="K315" s="458" t="s">
        <v>30</v>
      </c>
      <c r="L315" s="419" t="s">
        <v>604</v>
      </c>
      <c r="M315" s="427" t="s">
        <v>605</v>
      </c>
      <c r="O315" s="142"/>
      <c r="P315" s="201"/>
    </row>
    <row r="316" spans="1:17">
      <c r="A316" s="429" t="s">
        <v>182</v>
      </c>
      <c r="B316" s="429"/>
      <c r="C316" s="429"/>
      <c r="D316" s="429"/>
      <c r="E316" s="423" t="s">
        <v>183</v>
      </c>
      <c r="F316" s="424" t="s">
        <v>147</v>
      </c>
      <c r="G316" s="431">
        <v>395</v>
      </c>
      <c r="H316" s="245" t="s">
        <v>152</v>
      </c>
      <c r="I316" s="373"/>
      <c r="J316" s="425">
        <v>8000</v>
      </c>
      <c r="K316" s="458" t="s">
        <v>30</v>
      </c>
      <c r="L316" s="419" t="s">
        <v>604</v>
      </c>
      <c r="M316" s="427" t="s">
        <v>605</v>
      </c>
      <c r="O316" s="142"/>
      <c r="P316" s="201"/>
    </row>
    <row r="317" spans="1:17">
      <c r="A317" s="429" t="s">
        <v>184</v>
      </c>
      <c r="B317" s="429"/>
      <c r="C317" s="429"/>
      <c r="D317" s="429"/>
      <c r="E317" s="421"/>
      <c r="F317" s="429"/>
      <c r="G317" s="437"/>
      <c r="H317" s="429"/>
      <c r="I317" s="342"/>
      <c r="J317" s="429"/>
      <c r="K317" s="330"/>
      <c r="L317" s="134"/>
      <c r="M317" s="414"/>
      <c r="O317" s="144"/>
      <c r="P317" s="201"/>
    </row>
    <row r="318" spans="1:17">
      <c r="A318" s="429" t="s">
        <v>185</v>
      </c>
      <c r="B318" s="429"/>
      <c r="C318" s="429"/>
      <c r="D318" s="429"/>
      <c r="E318" s="423" t="s">
        <v>186</v>
      </c>
      <c r="F318" s="424" t="s">
        <v>119</v>
      </c>
      <c r="G318" s="431">
        <v>4527</v>
      </c>
      <c r="H318" s="425">
        <v>100</v>
      </c>
      <c r="I318" s="237">
        <v>45</v>
      </c>
      <c r="J318" s="425">
        <v>200</v>
      </c>
      <c r="K318" s="333">
        <v>20</v>
      </c>
      <c r="L318" s="428"/>
      <c r="M318" s="427">
        <f t="shared" ref="M318" si="11">K318*L318</f>
        <v>0</v>
      </c>
      <c r="O318" s="142"/>
      <c r="P318" s="201"/>
      <c r="Q318" s="473"/>
    </row>
    <row r="319" spans="1:17">
      <c r="A319" s="429" t="s">
        <v>187</v>
      </c>
      <c r="B319" s="429"/>
      <c r="C319" s="429"/>
      <c r="D319" s="429"/>
      <c r="E319" s="45" t="s">
        <v>174</v>
      </c>
      <c r="F319" s="422"/>
      <c r="G319" s="432"/>
      <c r="H319" s="404"/>
      <c r="I319" s="258"/>
      <c r="J319" s="404"/>
      <c r="K319" s="334"/>
      <c r="L319" s="142"/>
      <c r="M319" s="141"/>
      <c r="O319" s="142"/>
      <c r="P319" s="201"/>
    </row>
    <row r="320" spans="1:17">
      <c r="A320" s="429"/>
      <c r="B320" s="429"/>
      <c r="C320" s="429"/>
      <c r="D320" s="429"/>
      <c r="E320" s="45" t="s">
        <v>798</v>
      </c>
      <c r="F320" s="422"/>
      <c r="G320" s="432"/>
      <c r="H320" s="404"/>
      <c r="I320" s="258"/>
      <c r="J320" s="404"/>
      <c r="K320" s="334"/>
      <c r="L320" s="142"/>
      <c r="M320" s="141"/>
      <c r="O320" s="142"/>
      <c r="P320" s="201"/>
    </row>
    <row r="321" spans="1:17">
      <c r="A321" s="420"/>
      <c r="B321" s="429"/>
      <c r="C321" s="429"/>
      <c r="D321" s="429"/>
      <c r="E321" s="45"/>
      <c r="F321" s="422"/>
      <c r="G321" s="432"/>
      <c r="H321" s="404"/>
      <c r="I321" s="258"/>
      <c r="J321" s="404"/>
      <c r="K321" s="334"/>
      <c r="L321" s="142"/>
      <c r="M321" s="141"/>
      <c r="O321" s="142"/>
      <c r="P321" s="201"/>
    </row>
    <row r="322" spans="1:17">
      <c r="A322" s="420" t="s">
        <v>223</v>
      </c>
      <c r="B322" s="429"/>
      <c r="C322" s="429"/>
      <c r="D322" s="429"/>
      <c r="E322" s="421"/>
      <c r="F322" s="422"/>
      <c r="G322" s="432"/>
      <c r="H322" s="404"/>
      <c r="I322" s="258"/>
      <c r="J322" s="404"/>
      <c r="K322" s="489" t="s">
        <v>859</v>
      </c>
      <c r="L322" s="142"/>
      <c r="M322" s="141"/>
      <c r="O322" s="142"/>
    </row>
    <row r="323" spans="1:17">
      <c r="A323" s="429" t="s">
        <v>145</v>
      </c>
      <c r="B323" s="429"/>
      <c r="C323" s="429"/>
      <c r="D323" s="429"/>
      <c r="E323" s="423" t="s">
        <v>146</v>
      </c>
      <c r="F323" s="424" t="s">
        <v>147</v>
      </c>
      <c r="G323" s="431">
        <v>395</v>
      </c>
      <c r="H323" s="425">
        <v>2500</v>
      </c>
      <c r="I323" s="237">
        <v>1</v>
      </c>
      <c r="J323" s="425">
        <v>2500</v>
      </c>
      <c r="K323" s="333">
        <v>1</v>
      </c>
      <c r="L323" s="169"/>
      <c r="M323" s="427">
        <f t="shared" ref="M323:M324" si="12">K323*L323</f>
        <v>0</v>
      </c>
      <c r="O323" s="141"/>
      <c r="Q323" s="473"/>
    </row>
    <row r="324" spans="1:17">
      <c r="A324" s="429" t="s">
        <v>148</v>
      </c>
      <c r="B324" s="429"/>
      <c r="C324" s="429"/>
      <c r="D324" s="429"/>
      <c r="E324" s="423" t="s">
        <v>149</v>
      </c>
      <c r="F324" s="424" t="s">
        <v>147</v>
      </c>
      <c r="G324" s="431">
        <v>395</v>
      </c>
      <c r="H324" s="425">
        <v>2500</v>
      </c>
      <c r="I324" s="237">
        <v>1</v>
      </c>
      <c r="J324" s="425">
        <v>2500</v>
      </c>
      <c r="K324" s="333">
        <v>1</v>
      </c>
      <c r="L324" s="169"/>
      <c r="M324" s="427">
        <f t="shared" si="12"/>
        <v>0</v>
      </c>
      <c r="O324" s="141"/>
      <c r="Q324" s="473"/>
    </row>
    <row r="325" spans="1:17">
      <c r="A325" s="429" t="s">
        <v>150</v>
      </c>
      <c r="B325" s="429"/>
      <c r="C325" s="429"/>
      <c r="D325" s="429"/>
      <c r="E325" s="423" t="s">
        <v>151</v>
      </c>
      <c r="F325" s="424" t="s">
        <v>147</v>
      </c>
      <c r="G325" s="431">
        <v>395</v>
      </c>
      <c r="H325" s="426" t="s">
        <v>190</v>
      </c>
      <c r="I325" s="237"/>
      <c r="J325" s="425">
        <v>2500</v>
      </c>
      <c r="K325" s="458" t="s">
        <v>30</v>
      </c>
      <c r="L325" s="419" t="s">
        <v>604</v>
      </c>
      <c r="M325" s="427" t="s">
        <v>605</v>
      </c>
      <c r="O325" s="142"/>
    </row>
    <row r="326" spans="1:17">
      <c r="A326" s="429" t="s">
        <v>153</v>
      </c>
      <c r="B326" s="429"/>
      <c r="C326" s="429"/>
      <c r="D326" s="429"/>
      <c r="E326" s="423" t="s">
        <v>154</v>
      </c>
      <c r="F326" s="424" t="s">
        <v>147</v>
      </c>
      <c r="G326" s="431">
        <v>395</v>
      </c>
      <c r="H326" s="426" t="s">
        <v>190</v>
      </c>
      <c r="I326" s="237"/>
      <c r="J326" s="425">
        <v>2500</v>
      </c>
      <c r="K326" s="458" t="s">
        <v>30</v>
      </c>
      <c r="L326" s="419" t="s">
        <v>604</v>
      </c>
      <c r="M326" s="427" t="s">
        <v>605</v>
      </c>
      <c r="O326" s="142"/>
    </row>
    <row r="327" spans="1:17">
      <c r="A327" s="421" t="s">
        <v>224</v>
      </c>
      <c r="B327" s="429"/>
      <c r="C327" s="429"/>
      <c r="D327" s="421"/>
      <c r="E327" s="45" t="s">
        <v>225</v>
      </c>
      <c r="F327" s="403"/>
      <c r="G327" s="432"/>
      <c r="H327" s="404"/>
      <c r="I327" s="330"/>
      <c r="J327" s="404"/>
      <c r="K327" s="334"/>
      <c r="L327" s="142"/>
      <c r="M327" s="141"/>
      <c r="O327" s="142"/>
    </row>
    <row r="328" spans="1:17">
      <c r="A328" s="429" t="s">
        <v>226</v>
      </c>
      <c r="B328" s="429"/>
      <c r="C328" s="429"/>
      <c r="D328" s="429"/>
      <c r="E328" s="57" t="s">
        <v>227</v>
      </c>
      <c r="F328" s="157" t="s">
        <v>128</v>
      </c>
      <c r="G328" s="431"/>
      <c r="H328" s="426" t="s">
        <v>190</v>
      </c>
      <c r="I328" s="237"/>
      <c r="J328" s="425">
        <v>2500</v>
      </c>
      <c r="K328" s="458" t="s">
        <v>30</v>
      </c>
      <c r="L328" s="419" t="s">
        <v>604</v>
      </c>
      <c r="M328" s="427" t="s">
        <v>605</v>
      </c>
      <c r="O328" s="142"/>
    </row>
    <row r="329" spans="1:17">
      <c r="A329" s="429" t="s">
        <v>228</v>
      </c>
      <c r="B329" s="429"/>
      <c r="C329" s="429"/>
      <c r="D329" s="429"/>
      <c r="E329" s="57" t="s">
        <v>229</v>
      </c>
      <c r="F329" s="157" t="s">
        <v>128</v>
      </c>
      <c r="G329" s="431"/>
      <c r="H329" s="426" t="s">
        <v>190</v>
      </c>
      <c r="I329" s="237"/>
      <c r="J329" s="425">
        <v>2500</v>
      </c>
      <c r="K329" s="458" t="s">
        <v>30</v>
      </c>
      <c r="L329" s="419" t="s">
        <v>604</v>
      </c>
      <c r="M329" s="427" t="s">
        <v>605</v>
      </c>
      <c r="O329" s="142"/>
    </row>
    <row r="330" spans="1:17">
      <c r="A330" s="429" t="s">
        <v>230</v>
      </c>
      <c r="B330" s="429"/>
      <c r="C330" s="429"/>
      <c r="D330" s="429"/>
      <c r="E330" s="57" t="s">
        <v>231</v>
      </c>
      <c r="F330" s="157" t="s">
        <v>128</v>
      </c>
      <c r="G330" s="431"/>
      <c r="H330" s="426" t="s">
        <v>190</v>
      </c>
      <c r="I330" s="237"/>
      <c r="J330" s="425" t="s">
        <v>232</v>
      </c>
      <c r="K330" s="458" t="s">
        <v>30</v>
      </c>
      <c r="L330" s="419" t="s">
        <v>604</v>
      </c>
      <c r="M330" s="427" t="s">
        <v>605</v>
      </c>
      <c r="O330" s="142"/>
    </row>
    <row r="331" spans="1:17">
      <c r="A331" s="429"/>
      <c r="B331" s="429"/>
      <c r="C331" s="429"/>
      <c r="D331" s="429"/>
      <c r="E331" s="11"/>
      <c r="F331" s="11"/>
      <c r="G331" s="432"/>
      <c r="H331" s="138"/>
      <c r="I331" s="258"/>
      <c r="J331" s="404"/>
      <c r="K331" s="334"/>
      <c r="L331" s="142"/>
      <c r="M331" s="141"/>
      <c r="O331" s="142"/>
    </row>
    <row r="332" spans="1:17" s="435" customFormat="1" ht="13.35" customHeight="1">
      <c r="A332" s="130"/>
      <c r="B332" s="415"/>
      <c r="C332" s="415"/>
      <c r="D332" s="415"/>
      <c r="E332" s="412"/>
      <c r="F332" s="410"/>
      <c r="G332" s="438"/>
      <c r="H332" s="411"/>
      <c r="I332" s="337"/>
      <c r="J332" s="411"/>
      <c r="K332" s="337"/>
      <c r="L332" s="130"/>
      <c r="M332" s="226"/>
      <c r="N332" s="484"/>
      <c r="O332" s="155"/>
      <c r="P332" s="475"/>
      <c r="Q332" s="478"/>
    </row>
    <row r="333" spans="1:17">
      <c r="A333" s="420" t="s">
        <v>233</v>
      </c>
      <c r="B333" s="429"/>
      <c r="C333" s="429"/>
      <c r="D333" s="429"/>
      <c r="E333" s="421"/>
      <c r="F333" s="403"/>
      <c r="G333" s="437"/>
      <c r="H333" s="405"/>
      <c r="I333" s="342"/>
      <c r="J333" s="405"/>
      <c r="K333" s="330"/>
      <c r="L333" s="413"/>
      <c r="M333" s="414"/>
      <c r="O333" s="142"/>
    </row>
    <row r="334" spans="1:17">
      <c r="A334" s="429" t="s">
        <v>120</v>
      </c>
      <c r="B334" s="429"/>
      <c r="C334" s="429"/>
      <c r="D334" s="429"/>
      <c r="E334" s="423"/>
      <c r="F334" s="424" t="s">
        <v>121</v>
      </c>
      <c r="G334" s="431"/>
      <c r="H334" s="425"/>
      <c r="I334" s="237" t="s">
        <v>30</v>
      </c>
      <c r="J334" s="39" t="s">
        <v>122</v>
      </c>
      <c r="K334" s="458" t="s">
        <v>30</v>
      </c>
      <c r="L334" s="419" t="s">
        <v>604</v>
      </c>
      <c r="M334" s="427" t="s">
        <v>605</v>
      </c>
      <c r="O334" s="142"/>
    </row>
    <row r="335" spans="1:17">
      <c r="A335" s="429" t="s">
        <v>123</v>
      </c>
      <c r="B335" s="429"/>
      <c r="C335" s="429"/>
      <c r="D335" s="429"/>
      <c r="E335" s="423"/>
      <c r="F335" s="424" t="s">
        <v>124</v>
      </c>
      <c r="G335" s="431"/>
      <c r="H335" s="425">
        <v>1</v>
      </c>
      <c r="I335" s="237"/>
      <c r="J335" s="425" t="s">
        <v>125</v>
      </c>
      <c r="K335" s="458" t="s">
        <v>30</v>
      </c>
      <c r="L335" s="419" t="s">
        <v>604</v>
      </c>
      <c r="M335" s="427" t="s">
        <v>605</v>
      </c>
      <c r="O335" s="142"/>
    </row>
    <row r="336" spans="1:17">
      <c r="A336" s="429"/>
      <c r="B336" s="429"/>
      <c r="C336" s="429"/>
      <c r="D336" s="429"/>
      <c r="E336" s="136"/>
      <c r="F336" s="136"/>
      <c r="G336" s="256"/>
      <c r="H336" s="136"/>
      <c r="I336" s="330"/>
      <c r="J336" s="136"/>
      <c r="K336" s="330"/>
      <c r="L336" s="143"/>
      <c r="M336" s="143"/>
      <c r="O336" s="474"/>
    </row>
    <row r="337" spans="1:17" ht="15" thickBot="1">
      <c r="A337" s="420"/>
      <c r="B337" s="429"/>
      <c r="C337" s="429"/>
      <c r="D337" s="429"/>
      <c r="E337" s="58"/>
      <c r="F337" s="59"/>
      <c r="G337" s="252"/>
      <c r="H337" s="43"/>
      <c r="I337" s="369"/>
      <c r="J337" s="43"/>
      <c r="K337" s="339" t="s">
        <v>126</v>
      </c>
      <c r="L337" s="536">
        <f>SUM(M174:M335)</f>
        <v>0</v>
      </c>
      <c r="M337" s="536"/>
      <c r="O337" s="475"/>
    </row>
    <row r="338" spans="1:17">
      <c r="A338" s="420" t="s">
        <v>234</v>
      </c>
      <c r="B338" s="429"/>
      <c r="C338" s="429"/>
      <c r="D338" s="429"/>
      <c r="E338" s="421"/>
      <c r="F338" s="403"/>
      <c r="G338" s="437"/>
      <c r="H338" s="405"/>
      <c r="I338" s="342"/>
      <c r="J338" s="405"/>
      <c r="K338" s="330"/>
      <c r="L338" s="413"/>
      <c r="M338" s="414"/>
      <c r="O338" s="142"/>
      <c r="P338" s="201"/>
    </row>
    <row r="339" spans="1:17">
      <c r="A339" s="420" t="s">
        <v>235</v>
      </c>
      <c r="B339" s="429"/>
      <c r="C339" s="429"/>
      <c r="D339" s="429"/>
      <c r="E339" s="421"/>
      <c r="F339" s="403"/>
      <c r="G339" s="437"/>
      <c r="H339" s="405"/>
      <c r="I339" s="342"/>
      <c r="J339" s="405"/>
      <c r="K339" s="330"/>
      <c r="L339" s="413"/>
      <c r="M339" s="414"/>
      <c r="O339" s="142"/>
      <c r="P339" s="201"/>
    </row>
    <row r="340" spans="1:17">
      <c r="A340" s="420" t="s">
        <v>236</v>
      </c>
      <c r="B340" s="429"/>
      <c r="C340" s="429"/>
      <c r="D340" s="429"/>
      <c r="E340" s="421"/>
      <c r="F340" s="403"/>
      <c r="G340" s="437"/>
      <c r="H340" s="405"/>
      <c r="I340" s="342"/>
      <c r="J340" s="405"/>
      <c r="K340" s="330"/>
      <c r="L340" s="413"/>
      <c r="M340" s="414"/>
      <c r="N340" s="481"/>
      <c r="O340" s="142"/>
      <c r="P340" s="201"/>
    </row>
    <row r="341" spans="1:17">
      <c r="A341" s="420" t="s">
        <v>237</v>
      </c>
      <c r="B341" s="429"/>
      <c r="C341" s="429"/>
      <c r="D341" s="429"/>
      <c r="E341" s="421"/>
      <c r="F341" s="403"/>
      <c r="G341" s="401"/>
      <c r="H341" s="405"/>
      <c r="I341" s="342"/>
      <c r="J341" s="405"/>
      <c r="K341" s="330"/>
      <c r="L341" s="413"/>
      <c r="M341" s="414"/>
      <c r="O341" s="142"/>
      <c r="P341" s="201"/>
    </row>
    <row r="342" spans="1:17">
      <c r="A342" s="429" t="s">
        <v>238</v>
      </c>
      <c r="B342" s="429"/>
      <c r="C342" s="429"/>
      <c r="D342" s="429"/>
      <c r="E342" s="423" t="s">
        <v>239</v>
      </c>
      <c r="F342" s="424" t="s">
        <v>240</v>
      </c>
      <c r="G342" s="431"/>
      <c r="H342" s="529" t="s">
        <v>241</v>
      </c>
      <c r="I342" s="530"/>
      <c r="J342" s="425" t="s">
        <v>242</v>
      </c>
      <c r="K342" s="458" t="s">
        <v>30</v>
      </c>
      <c r="L342" s="419" t="s">
        <v>604</v>
      </c>
      <c r="M342" s="427" t="s">
        <v>605</v>
      </c>
      <c r="O342" s="142"/>
      <c r="P342" s="201"/>
      <c r="Q342" s="473"/>
    </row>
    <row r="343" spans="1:17">
      <c r="A343" s="429" t="s">
        <v>243</v>
      </c>
      <c r="B343" s="429"/>
      <c r="C343" s="429"/>
      <c r="D343" s="429"/>
      <c r="E343" s="421"/>
      <c r="F343" s="175"/>
      <c r="G343" s="251"/>
      <c r="H343" s="30"/>
      <c r="I343" s="344"/>
      <c r="J343" s="30"/>
      <c r="K343" s="338"/>
      <c r="L343" s="131"/>
      <c r="M343" s="126"/>
      <c r="O343" s="142"/>
      <c r="P343" s="201"/>
    </row>
    <row r="344" spans="1:17">
      <c r="A344" s="429"/>
      <c r="B344" s="429"/>
      <c r="C344" s="429"/>
      <c r="D344" s="429"/>
      <c r="E344" s="421"/>
      <c r="F344" s="422"/>
      <c r="G344" s="432"/>
      <c r="H344" s="404"/>
      <c r="I344" s="258"/>
      <c r="J344" s="404"/>
      <c r="K344" s="334"/>
      <c r="L344" s="142"/>
      <c r="M344" s="141"/>
      <c r="O344" s="142"/>
      <c r="P344" s="201"/>
    </row>
    <row r="345" spans="1:17">
      <c r="A345" s="420" t="s">
        <v>244</v>
      </c>
      <c r="B345" s="429"/>
      <c r="C345" s="429"/>
      <c r="D345" s="429"/>
      <c r="E345" s="421"/>
      <c r="F345" s="403"/>
      <c r="G345" s="401"/>
      <c r="H345" s="405"/>
      <c r="I345" s="342"/>
      <c r="J345" s="405"/>
      <c r="K345" s="330"/>
      <c r="L345" s="413"/>
      <c r="M345" s="414"/>
      <c r="N345" s="476"/>
      <c r="O345" s="142"/>
      <c r="P345" s="201"/>
    </row>
    <row r="346" spans="1:17">
      <c r="A346" s="429" t="s">
        <v>245</v>
      </c>
      <c r="B346" s="136"/>
      <c r="C346" s="136"/>
      <c r="D346" s="136"/>
      <c r="E346" s="60" t="s">
        <v>246</v>
      </c>
      <c r="F346" s="424" t="s">
        <v>247</v>
      </c>
      <c r="G346" s="431"/>
      <c r="H346" s="529" t="s">
        <v>241</v>
      </c>
      <c r="I346" s="530"/>
      <c r="J346" s="39">
        <v>5000</v>
      </c>
      <c r="K346" s="458" t="s">
        <v>30</v>
      </c>
      <c r="L346" s="419" t="s">
        <v>604</v>
      </c>
      <c r="M346" s="427" t="s">
        <v>605</v>
      </c>
      <c r="N346" s="476"/>
      <c r="O346" s="142"/>
      <c r="P346" s="201"/>
      <c r="Q346" s="473"/>
    </row>
    <row r="347" spans="1:17">
      <c r="A347" s="429" t="s">
        <v>248</v>
      </c>
      <c r="B347" s="136"/>
      <c r="C347" s="136"/>
      <c r="D347" s="136"/>
      <c r="E347" s="60" t="s">
        <v>246</v>
      </c>
      <c r="F347" s="424" t="s">
        <v>247</v>
      </c>
      <c r="G347" s="431"/>
      <c r="H347" s="529" t="s">
        <v>241</v>
      </c>
      <c r="I347" s="530"/>
      <c r="J347" s="39">
        <v>5000</v>
      </c>
      <c r="K347" s="458" t="s">
        <v>30</v>
      </c>
      <c r="L347" s="419" t="s">
        <v>604</v>
      </c>
      <c r="M347" s="427" t="s">
        <v>605</v>
      </c>
      <c r="O347" s="142"/>
      <c r="P347" s="201"/>
      <c r="Q347" s="473"/>
    </row>
    <row r="348" spans="1:17">
      <c r="A348" s="429" t="s">
        <v>249</v>
      </c>
      <c r="B348" s="429"/>
      <c r="C348" s="429"/>
      <c r="D348" s="429"/>
      <c r="E348" s="423" t="s">
        <v>250</v>
      </c>
      <c r="F348" s="424" t="s">
        <v>45</v>
      </c>
      <c r="G348" s="431"/>
      <c r="H348" s="529" t="s">
        <v>241</v>
      </c>
      <c r="I348" s="530"/>
      <c r="J348" s="39"/>
      <c r="K348" s="458" t="s">
        <v>30</v>
      </c>
      <c r="L348" s="419" t="s">
        <v>604</v>
      </c>
      <c r="M348" s="427" t="s">
        <v>605</v>
      </c>
      <c r="O348" s="142"/>
      <c r="P348" s="201"/>
    </row>
    <row r="349" spans="1:17">
      <c r="A349" s="429" t="s">
        <v>251</v>
      </c>
      <c r="B349" s="429"/>
      <c r="C349" s="429"/>
      <c r="D349" s="429"/>
      <c r="E349" s="423" t="s">
        <v>250</v>
      </c>
      <c r="F349" s="424" t="s">
        <v>45</v>
      </c>
      <c r="G349" s="431"/>
      <c r="H349" s="529" t="s">
        <v>241</v>
      </c>
      <c r="I349" s="530"/>
      <c r="J349" s="39">
        <v>4000</v>
      </c>
      <c r="K349" s="458" t="s">
        <v>30</v>
      </c>
      <c r="L349" s="419" t="s">
        <v>604</v>
      </c>
      <c r="M349" s="427" t="s">
        <v>605</v>
      </c>
      <c r="O349" s="142"/>
      <c r="P349" s="201"/>
      <c r="Q349" s="473"/>
    </row>
    <row r="350" spans="1:17">
      <c r="A350" s="429" t="s">
        <v>252</v>
      </c>
      <c r="B350" s="429"/>
      <c r="C350" s="429"/>
      <c r="D350" s="429"/>
      <c r="E350" s="423"/>
      <c r="F350" s="424" t="s">
        <v>147</v>
      </c>
      <c r="G350" s="431"/>
      <c r="H350" s="529" t="s">
        <v>241</v>
      </c>
      <c r="I350" s="530"/>
      <c r="J350" s="425"/>
      <c r="K350" s="458" t="s">
        <v>30</v>
      </c>
      <c r="L350" s="419" t="s">
        <v>604</v>
      </c>
      <c r="M350" s="427" t="s">
        <v>605</v>
      </c>
      <c r="O350" s="142"/>
      <c r="P350" s="201"/>
    </row>
    <row r="351" spans="1:17">
      <c r="A351" s="429" t="s">
        <v>253</v>
      </c>
      <c r="B351" s="429"/>
      <c r="C351" s="429"/>
      <c r="D351" s="429"/>
      <c r="E351" s="423" t="s">
        <v>254</v>
      </c>
      <c r="F351" s="424" t="s">
        <v>255</v>
      </c>
      <c r="G351" s="431"/>
      <c r="H351" s="529" t="s">
        <v>241</v>
      </c>
      <c r="I351" s="530"/>
      <c r="J351" s="425"/>
      <c r="K351" s="458" t="s">
        <v>30</v>
      </c>
      <c r="L351" s="419" t="s">
        <v>604</v>
      </c>
      <c r="M351" s="427" t="s">
        <v>605</v>
      </c>
      <c r="O351" s="142"/>
      <c r="P351" s="201"/>
    </row>
    <row r="352" spans="1:17">
      <c r="A352" s="429" t="s">
        <v>799</v>
      </c>
      <c r="B352" s="429"/>
      <c r="C352" s="429"/>
      <c r="D352" s="429"/>
      <c r="E352" s="423"/>
      <c r="F352" s="424" t="s">
        <v>124</v>
      </c>
      <c r="G352" s="431"/>
      <c r="H352" s="426"/>
      <c r="I352" s="237"/>
      <c r="J352" s="425">
        <v>1</v>
      </c>
      <c r="K352" s="458" t="s">
        <v>30</v>
      </c>
      <c r="L352" s="419" t="s">
        <v>604</v>
      </c>
      <c r="M352" s="427" t="s">
        <v>605</v>
      </c>
      <c r="O352" s="142"/>
      <c r="P352" s="201"/>
      <c r="Q352" s="473"/>
    </row>
    <row r="353" spans="1:17">
      <c r="A353" s="429" t="s">
        <v>800</v>
      </c>
      <c r="B353" s="429"/>
      <c r="C353" s="429"/>
      <c r="D353" s="429"/>
      <c r="E353" s="421"/>
      <c r="F353" s="403"/>
      <c r="G353" s="437"/>
      <c r="H353" s="405"/>
      <c r="I353" s="342"/>
      <c r="J353" s="405"/>
      <c r="K353" s="330"/>
      <c r="L353" s="413"/>
      <c r="M353" s="414"/>
      <c r="O353" s="142"/>
      <c r="P353" s="201"/>
    </row>
    <row r="354" spans="1:17">
      <c r="A354" s="420" t="s">
        <v>256</v>
      </c>
      <c r="B354" s="429"/>
      <c r="C354" s="429"/>
      <c r="D354" s="429"/>
      <c r="E354" s="421"/>
      <c r="F354" s="403"/>
      <c r="G354" s="437"/>
      <c r="H354" s="405"/>
      <c r="I354" s="342"/>
      <c r="J354" s="405"/>
      <c r="K354" s="330"/>
      <c r="L354" s="413"/>
      <c r="M354" s="414"/>
      <c r="O354" s="142"/>
      <c r="P354" s="201"/>
    </row>
    <row r="355" spans="1:17">
      <c r="A355" s="429" t="s">
        <v>257</v>
      </c>
      <c r="B355" s="136"/>
      <c r="C355" s="136"/>
      <c r="D355" s="136"/>
      <c r="E355" s="60"/>
      <c r="F355" s="424" t="s">
        <v>45</v>
      </c>
      <c r="G355" s="508"/>
      <c r="H355" s="426" t="s">
        <v>783</v>
      </c>
      <c r="I355" s="459"/>
      <c r="J355" s="426" t="s">
        <v>783</v>
      </c>
      <c r="K355" s="458" t="s">
        <v>30</v>
      </c>
      <c r="L355" s="419" t="s">
        <v>604</v>
      </c>
      <c r="M355" s="427" t="s">
        <v>605</v>
      </c>
      <c r="O355" s="142"/>
      <c r="P355" s="201"/>
      <c r="Q355" s="473"/>
    </row>
    <row r="356" spans="1:17">
      <c r="A356" s="429" t="s">
        <v>258</v>
      </c>
      <c r="B356" s="136"/>
      <c r="C356" s="136"/>
      <c r="D356" s="136"/>
      <c r="E356" s="60"/>
      <c r="F356" s="424" t="s">
        <v>45</v>
      </c>
      <c r="G356" s="508"/>
      <c r="H356" s="426" t="s">
        <v>783</v>
      </c>
      <c r="I356" s="459"/>
      <c r="J356" s="426" t="s">
        <v>783</v>
      </c>
      <c r="K356" s="458" t="s">
        <v>30</v>
      </c>
      <c r="L356" s="419" t="s">
        <v>604</v>
      </c>
      <c r="M356" s="427" t="s">
        <v>605</v>
      </c>
      <c r="O356" s="142"/>
      <c r="P356" s="201"/>
      <c r="Q356" s="473"/>
    </row>
    <row r="357" spans="1:17">
      <c r="A357" s="429" t="s">
        <v>259</v>
      </c>
      <c r="B357" s="136"/>
      <c r="C357" s="136"/>
      <c r="D357" s="136"/>
      <c r="E357" s="61" t="s">
        <v>260</v>
      </c>
      <c r="F357" s="424" t="s">
        <v>45</v>
      </c>
      <c r="G357" s="431"/>
      <c r="H357" s="426" t="s">
        <v>783</v>
      </c>
      <c r="I357" s="459"/>
      <c r="J357" s="39">
        <v>500</v>
      </c>
      <c r="K357" s="458" t="s">
        <v>30</v>
      </c>
      <c r="L357" s="419" t="s">
        <v>604</v>
      </c>
      <c r="M357" s="427" t="s">
        <v>605</v>
      </c>
      <c r="O357" s="142"/>
      <c r="P357" s="201"/>
      <c r="Q357" s="473"/>
    </row>
    <row r="358" spans="1:17">
      <c r="A358" s="429" t="s">
        <v>261</v>
      </c>
      <c r="B358" s="136"/>
      <c r="C358" s="136"/>
      <c r="D358" s="136"/>
      <c r="E358" s="60"/>
      <c r="F358" s="424" t="s">
        <v>147</v>
      </c>
      <c r="G358" s="431"/>
      <c r="H358" s="426" t="s">
        <v>783</v>
      </c>
      <c r="I358" s="237"/>
      <c r="J358" s="425" t="s">
        <v>125</v>
      </c>
      <c r="K358" s="458" t="s">
        <v>30</v>
      </c>
      <c r="L358" s="419" t="s">
        <v>604</v>
      </c>
      <c r="M358" s="427" t="s">
        <v>605</v>
      </c>
      <c r="O358" s="142"/>
      <c r="P358" s="201"/>
    </row>
    <row r="359" spans="1:17">
      <c r="A359" s="429" t="s">
        <v>263</v>
      </c>
      <c r="B359" s="136"/>
      <c r="C359" s="136"/>
      <c r="D359" s="136"/>
      <c r="E359" s="18"/>
      <c r="F359" s="422"/>
      <c r="G359" s="432"/>
      <c r="H359" s="404"/>
      <c r="I359" s="258"/>
      <c r="J359" s="34"/>
      <c r="K359" s="334"/>
      <c r="L359" s="145"/>
      <c r="M359" s="141"/>
      <c r="O359" s="145"/>
      <c r="P359" s="201"/>
    </row>
    <row r="360" spans="1:17">
      <c r="A360" s="429" t="s">
        <v>264</v>
      </c>
      <c r="B360" s="136"/>
      <c r="C360" s="136"/>
      <c r="D360" s="136"/>
      <c r="E360" s="18"/>
      <c r="F360" s="422"/>
      <c r="G360" s="432"/>
      <c r="H360" s="404"/>
      <c r="I360" s="258"/>
      <c r="J360" s="34"/>
      <c r="K360" s="334"/>
      <c r="L360" s="145"/>
      <c r="M360" s="141"/>
      <c r="O360" s="145"/>
      <c r="P360" s="201"/>
    </row>
    <row r="361" spans="1:17">
      <c r="A361" s="429" t="s">
        <v>580</v>
      </c>
      <c r="B361" s="136"/>
      <c r="C361" s="136"/>
      <c r="D361" s="136"/>
      <c r="E361" s="202"/>
      <c r="F361" s="106"/>
      <c r="G361" s="256"/>
      <c r="H361" s="136"/>
      <c r="I361" s="330"/>
      <c r="J361" s="136"/>
      <c r="K361" s="330"/>
      <c r="L361" s="143"/>
      <c r="M361" s="85"/>
      <c r="O361" s="474"/>
      <c r="P361" s="201"/>
    </row>
    <row r="362" spans="1:17">
      <c r="A362" s="429" t="s">
        <v>265</v>
      </c>
      <c r="B362" s="136"/>
      <c r="C362" s="136"/>
      <c r="D362" s="136"/>
      <c r="E362" s="60"/>
      <c r="F362" s="424" t="s">
        <v>266</v>
      </c>
      <c r="G362" s="431"/>
      <c r="H362" s="425" t="s">
        <v>267</v>
      </c>
      <c r="I362" s="237"/>
      <c r="J362" s="425" t="s">
        <v>267</v>
      </c>
      <c r="K362" s="458" t="s">
        <v>30</v>
      </c>
      <c r="L362" s="419" t="s">
        <v>604</v>
      </c>
      <c r="M362" s="427" t="s">
        <v>605</v>
      </c>
      <c r="O362" s="142"/>
      <c r="P362" s="201"/>
    </row>
    <row r="363" spans="1:17">
      <c r="A363" s="429" t="s">
        <v>268</v>
      </c>
      <c r="B363" s="136"/>
      <c r="C363" s="136"/>
      <c r="D363" s="136"/>
      <c r="E363" s="60"/>
      <c r="F363" s="424" t="s">
        <v>147</v>
      </c>
      <c r="G363" s="431"/>
      <c r="H363" s="425" t="s">
        <v>262</v>
      </c>
      <c r="I363" s="237"/>
      <c r="J363" s="425"/>
      <c r="K363" s="458" t="s">
        <v>30</v>
      </c>
      <c r="L363" s="419" t="s">
        <v>604</v>
      </c>
      <c r="M363" s="427" t="s">
        <v>605</v>
      </c>
      <c r="O363" s="142"/>
      <c r="P363" s="201"/>
    </row>
    <row r="364" spans="1:17">
      <c r="A364" s="429" t="s">
        <v>269</v>
      </c>
      <c r="B364" s="136"/>
      <c r="C364" s="136"/>
      <c r="D364" s="136"/>
      <c r="E364" s="17" t="s">
        <v>270</v>
      </c>
      <c r="F364" s="403"/>
      <c r="G364" s="437"/>
      <c r="H364" s="405"/>
      <c r="I364" s="342"/>
      <c r="J364" s="405"/>
      <c r="K364" s="330"/>
      <c r="L364" s="413"/>
      <c r="M364" s="414"/>
      <c r="O364" s="142"/>
      <c r="P364" s="201"/>
    </row>
    <row r="365" spans="1:17">
      <c r="A365" s="429" t="s">
        <v>271</v>
      </c>
      <c r="B365" s="136"/>
      <c r="C365" s="136"/>
      <c r="D365" s="136"/>
      <c r="E365" s="18"/>
      <c r="F365" s="422"/>
      <c r="G365" s="432"/>
      <c r="H365" s="404"/>
      <c r="I365" s="258"/>
      <c r="J365" s="404"/>
      <c r="K365" s="334"/>
      <c r="L365" s="142"/>
      <c r="M365" s="141"/>
      <c r="O365" s="142"/>
      <c r="P365" s="201"/>
    </row>
    <row r="366" spans="1:17">
      <c r="A366" s="429" t="s">
        <v>272</v>
      </c>
      <c r="B366" s="136"/>
      <c r="C366" s="136"/>
      <c r="D366" s="136"/>
      <c r="E366" s="202"/>
      <c r="F366" s="136"/>
      <c r="G366" s="256"/>
      <c r="H366" s="136"/>
      <c r="I366" s="330"/>
      <c r="J366" s="136"/>
      <c r="K366" s="330"/>
      <c r="L366" s="143"/>
      <c r="M366" s="85"/>
      <c r="O366" s="474"/>
      <c r="P366" s="201"/>
    </row>
    <row r="367" spans="1:17">
      <c r="A367" s="429" t="s">
        <v>581</v>
      </c>
      <c r="B367" s="136"/>
      <c r="C367" s="136"/>
      <c r="D367" s="136"/>
      <c r="E367" s="60"/>
      <c r="F367" s="424" t="s">
        <v>45</v>
      </c>
      <c r="G367" s="431"/>
      <c r="H367" s="425" t="s">
        <v>267</v>
      </c>
      <c r="I367" s="237"/>
      <c r="J367" s="425" t="s">
        <v>267</v>
      </c>
      <c r="K367" s="458" t="s">
        <v>30</v>
      </c>
      <c r="L367" s="419" t="s">
        <v>604</v>
      </c>
      <c r="M367" s="427" t="s">
        <v>605</v>
      </c>
      <c r="O367" s="142"/>
      <c r="P367" s="201"/>
    </row>
    <row r="368" spans="1:17">
      <c r="A368" s="429" t="s">
        <v>801</v>
      </c>
      <c r="B368" s="429"/>
      <c r="C368" s="429"/>
      <c r="D368" s="429"/>
      <c r="E368" s="60" t="s">
        <v>246</v>
      </c>
      <c r="F368" s="424" t="s">
        <v>45</v>
      </c>
      <c r="G368" s="431"/>
      <c r="H368" s="247" t="s">
        <v>30</v>
      </c>
      <c r="I368" s="513"/>
      <c r="J368" s="247" t="s">
        <v>273</v>
      </c>
      <c r="K368" s="458" t="s">
        <v>30</v>
      </c>
      <c r="L368" s="419" t="s">
        <v>604</v>
      </c>
      <c r="M368" s="427" t="s">
        <v>605</v>
      </c>
      <c r="O368" s="142"/>
      <c r="P368" s="201"/>
      <c r="Q368" s="473"/>
    </row>
    <row r="369" spans="1:17">
      <c r="A369" s="261" t="s">
        <v>802</v>
      </c>
      <c r="B369" s="429"/>
      <c r="C369" s="429"/>
      <c r="D369" s="429"/>
      <c r="E369" s="60"/>
      <c r="F369" s="424" t="s">
        <v>45</v>
      </c>
      <c r="G369" s="508"/>
      <c r="H369" s="247" t="s">
        <v>30</v>
      </c>
      <c r="I369" s="513"/>
      <c r="J369" s="425" t="s">
        <v>783</v>
      </c>
      <c r="K369" s="458" t="s">
        <v>30</v>
      </c>
      <c r="L369" s="419" t="s">
        <v>604</v>
      </c>
      <c r="M369" s="427" t="s">
        <v>605</v>
      </c>
      <c r="O369" s="142"/>
      <c r="P369" s="201"/>
      <c r="Q369" s="473"/>
    </row>
    <row r="370" spans="1:17">
      <c r="A370" s="434"/>
      <c r="B370" s="429"/>
      <c r="C370" s="429"/>
      <c r="D370" s="429"/>
      <c r="E370" s="41" t="s">
        <v>274</v>
      </c>
      <c r="F370" s="422"/>
      <c r="G370" s="251"/>
      <c r="H370" s="246"/>
      <c r="I370" s="344"/>
      <c r="J370" s="246"/>
      <c r="K370" s="338"/>
      <c r="L370" s="516"/>
      <c r="M370" s="126"/>
      <c r="O370" s="145"/>
      <c r="P370" s="201"/>
    </row>
    <row r="371" spans="1:17" ht="15" thickBot="1">
      <c r="A371" s="429"/>
      <c r="B371" s="429"/>
      <c r="C371" s="429"/>
      <c r="D371" s="429"/>
      <c r="E371" s="421"/>
      <c r="F371" s="422"/>
      <c r="G371" s="432"/>
      <c r="H371" s="404"/>
      <c r="I371" s="258"/>
      <c r="J371" s="242"/>
      <c r="K371" s="340" t="s">
        <v>234</v>
      </c>
      <c r="L371" s="537">
        <f>SUM(M342:M370)</f>
        <v>0</v>
      </c>
      <c r="M371" s="537"/>
      <c r="O371" s="475"/>
      <c r="P371" s="201"/>
    </row>
    <row r="372" spans="1:17">
      <c r="A372" s="420" t="s">
        <v>275</v>
      </c>
      <c r="B372" s="429"/>
      <c r="C372" s="429"/>
      <c r="D372" s="429"/>
      <c r="E372" s="421"/>
      <c r="F372" s="403"/>
      <c r="G372" s="437"/>
      <c r="H372" s="405"/>
      <c r="I372" s="342"/>
      <c r="J372" s="405"/>
      <c r="K372" s="330"/>
      <c r="L372" s="413"/>
      <c r="M372" s="414"/>
      <c r="O372" s="142"/>
      <c r="P372" s="201"/>
    </row>
    <row r="373" spans="1:17">
      <c r="A373" s="420"/>
      <c r="B373" s="429"/>
      <c r="C373" s="429"/>
      <c r="D373" s="429"/>
      <c r="E373" s="421"/>
      <c r="F373" s="403"/>
      <c r="G373" s="437"/>
      <c r="H373" s="405"/>
      <c r="I373" s="342"/>
      <c r="J373" s="405"/>
      <c r="K373" s="330"/>
      <c r="L373" s="413"/>
      <c r="M373" s="414"/>
      <c r="O373" s="142"/>
      <c r="P373" s="201"/>
    </row>
    <row r="374" spans="1:17">
      <c r="A374" s="420" t="s">
        <v>276</v>
      </c>
      <c r="B374" s="429"/>
      <c r="C374" s="429"/>
      <c r="D374" s="429"/>
      <c r="E374" s="112"/>
      <c r="F374" s="403"/>
      <c r="G374" s="437"/>
      <c r="H374" s="405"/>
      <c r="I374" s="342"/>
      <c r="J374" s="405"/>
      <c r="K374" s="330"/>
      <c r="L374" s="413"/>
      <c r="M374" s="414"/>
      <c r="O374" s="142"/>
      <c r="P374" s="201"/>
    </row>
    <row r="375" spans="1:17">
      <c r="A375" s="429" t="s">
        <v>277</v>
      </c>
      <c r="B375" s="429"/>
      <c r="C375" s="429"/>
      <c r="D375" s="429"/>
      <c r="E375" s="421"/>
      <c r="F375" s="403"/>
      <c r="G375" s="437"/>
      <c r="H375" s="405"/>
      <c r="I375" s="342"/>
      <c r="J375" s="405"/>
      <c r="K375" s="330"/>
      <c r="L375" s="413"/>
      <c r="M375" s="414"/>
      <c r="O375" s="142"/>
      <c r="P375" s="201"/>
    </row>
    <row r="376" spans="1:17">
      <c r="A376" s="429" t="s">
        <v>278</v>
      </c>
      <c r="B376" s="429"/>
      <c r="C376" s="429"/>
      <c r="D376" s="429"/>
      <c r="E376" s="421"/>
      <c r="F376" s="403"/>
      <c r="G376" s="437"/>
      <c r="H376" s="405"/>
      <c r="I376" s="342"/>
      <c r="J376" s="405"/>
      <c r="K376" s="330"/>
      <c r="L376" s="413"/>
      <c r="M376" s="414"/>
      <c r="O376" s="142"/>
      <c r="P376" s="201"/>
    </row>
    <row r="377" spans="1:17">
      <c r="A377" s="176" t="s">
        <v>279</v>
      </c>
      <c r="B377" s="429"/>
      <c r="C377" s="429"/>
      <c r="D377" s="429"/>
      <c r="E377" s="421"/>
      <c r="F377" s="403"/>
      <c r="G377" s="437"/>
      <c r="H377" s="405"/>
      <c r="I377" s="342"/>
      <c r="J377" s="405"/>
      <c r="K377" s="330"/>
      <c r="L377" s="413"/>
      <c r="M377" s="414"/>
      <c r="O377" s="142"/>
      <c r="P377" s="201"/>
    </row>
    <row r="378" spans="1:17">
      <c r="A378" s="429"/>
      <c r="B378" s="429"/>
      <c r="C378" s="429"/>
      <c r="D378" s="429"/>
      <c r="E378" s="421"/>
      <c r="F378" s="403"/>
      <c r="G378" s="437"/>
      <c r="H378" s="405"/>
      <c r="I378" s="342"/>
      <c r="J378" s="405"/>
      <c r="K378" s="330"/>
      <c r="L378" s="413"/>
      <c r="M378" s="414"/>
      <c r="O378" s="142"/>
      <c r="P378" s="201"/>
    </row>
    <row r="379" spans="1:17">
      <c r="A379" s="420" t="s">
        <v>280</v>
      </c>
      <c r="B379" s="429"/>
      <c r="C379" s="429"/>
      <c r="D379" s="429"/>
      <c r="E379" s="421"/>
      <c r="F379" s="403"/>
      <c r="G379" s="437"/>
      <c r="H379" s="405"/>
      <c r="I379" s="342"/>
      <c r="J379" s="405"/>
      <c r="K379" s="330"/>
      <c r="L379" s="413"/>
      <c r="M379" s="414"/>
      <c r="O379" s="142"/>
      <c r="P379" s="201"/>
    </row>
    <row r="380" spans="1:17">
      <c r="A380" s="429" t="s">
        <v>281</v>
      </c>
      <c r="B380" s="429"/>
      <c r="C380" s="429"/>
      <c r="D380" s="429"/>
      <c r="E380" s="421"/>
      <c r="F380" s="403"/>
      <c r="G380" s="437"/>
      <c r="H380" s="405"/>
      <c r="I380" s="342"/>
      <c r="J380" s="405"/>
      <c r="K380" s="330"/>
      <c r="L380" s="413"/>
      <c r="M380" s="414"/>
      <c r="O380" s="142"/>
      <c r="P380" s="201"/>
    </row>
    <row r="381" spans="1:17">
      <c r="A381" s="429"/>
      <c r="B381" s="429"/>
      <c r="C381" s="429"/>
      <c r="D381" s="429"/>
      <c r="E381" s="421"/>
      <c r="F381" s="403"/>
      <c r="G381" s="437"/>
      <c r="H381" s="405"/>
      <c r="I381" s="342"/>
      <c r="J381" s="405"/>
      <c r="K381" s="330"/>
      <c r="L381" s="413"/>
      <c r="M381" s="414"/>
      <c r="O381" s="142"/>
      <c r="P381" s="201"/>
    </row>
    <row r="382" spans="1:17">
      <c r="A382" s="420" t="s">
        <v>282</v>
      </c>
      <c r="B382" s="429"/>
      <c r="C382" s="429"/>
      <c r="D382" s="429"/>
      <c r="E382" s="421"/>
      <c r="F382" s="403"/>
      <c r="G382" s="437"/>
      <c r="H382" s="405"/>
      <c r="I382" s="342"/>
      <c r="J382" s="405"/>
      <c r="K382" s="330"/>
      <c r="L382" s="413"/>
      <c r="M382" s="414"/>
      <c r="O382" s="142"/>
      <c r="P382" s="201"/>
    </row>
    <row r="383" spans="1:17">
      <c r="A383" s="429" t="s">
        <v>283</v>
      </c>
      <c r="B383" s="429"/>
      <c r="C383" s="429"/>
      <c r="D383" s="429"/>
      <c r="E383" s="421"/>
      <c r="F383" s="403"/>
      <c r="G383" s="437"/>
      <c r="H383" s="405"/>
      <c r="I383" s="342"/>
      <c r="J383" s="405"/>
      <c r="K383" s="458" t="s">
        <v>30</v>
      </c>
      <c r="L383" s="419" t="s">
        <v>604</v>
      </c>
      <c r="M383" s="427" t="s">
        <v>605</v>
      </c>
      <c r="O383" s="142"/>
      <c r="P383" s="201"/>
    </row>
    <row r="384" spans="1:17">
      <c r="A384" s="429"/>
      <c r="B384" s="429"/>
      <c r="C384" s="429"/>
      <c r="D384" s="429"/>
      <c r="E384" s="421"/>
      <c r="F384" s="403"/>
      <c r="G384" s="437"/>
      <c r="H384" s="405"/>
      <c r="I384" s="342"/>
      <c r="J384" s="405"/>
      <c r="K384" s="334"/>
      <c r="L384" s="413"/>
      <c r="M384" s="141"/>
      <c r="O384" s="142"/>
      <c r="P384" s="201"/>
    </row>
    <row r="385" spans="1:17">
      <c r="A385" s="420" t="s">
        <v>284</v>
      </c>
      <c r="B385" s="429"/>
      <c r="C385" s="429"/>
      <c r="D385" s="429"/>
      <c r="E385" s="421"/>
      <c r="F385" s="403"/>
      <c r="G385" s="437"/>
      <c r="H385" s="405"/>
      <c r="I385" s="342"/>
      <c r="J385" s="405"/>
      <c r="K385" s="330"/>
      <c r="L385" s="413"/>
      <c r="M385" s="414"/>
      <c r="O385" s="142"/>
      <c r="P385" s="201"/>
    </row>
    <row r="386" spans="1:17">
      <c r="A386" s="429" t="s">
        <v>285</v>
      </c>
      <c r="B386" s="429"/>
      <c r="C386" s="429"/>
      <c r="D386" s="429"/>
      <c r="E386" s="421"/>
      <c r="F386" s="403"/>
      <c r="G386" s="437"/>
      <c r="H386" s="405"/>
      <c r="I386" s="342"/>
      <c r="J386" s="405"/>
      <c r="K386" s="333">
        <v>5</v>
      </c>
      <c r="L386" s="428"/>
      <c r="M386" s="427">
        <f>K386*L386</f>
        <v>0</v>
      </c>
      <c r="O386" s="142"/>
      <c r="P386" s="201"/>
      <c r="Q386" s="473"/>
    </row>
    <row r="387" spans="1:17">
      <c r="A387" s="429"/>
      <c r="B387" s="429"/>
      <c r="C387" s="429"/>
      <c r="D387" s="429"/>
      <c r="E387" s="421"/>
      <c r="F387" s="403"/>
      <c r="G387" s="437"/>
      <c r="H387" s="405"/>
      <c r="I387" s="342"/>
      <c r="J387" s="405"/>
      <c r="K387" s="334"/>
      <c r="L387" s="413"/>
      <c r="M387" s="141"/>
      <c r="O387" s="142"/>
      <c r="P387" s="201"/>
    </row>
    <row r="388" spans="1:17">
      <c r="A388" s="420" t="s">
        <v>286</v>
      </c>
      <c r="B388" s="429"/>
      <c r="C388" s="429"/>
      <c r="D388" s="429"/>
      <c r="E388" s="421"/>
      <c r="F388" s="403"/>
      <c r="G388" s="437"/>
      <c r="H388" s="405"/>
      <c r="I388" s="342"/>
      <c r="J388" s="405"/>
      <c r="K388" s="330"/>
      <c r="L388" s="413"/>
      <c r="M388" s="414"/>
      <c r="O388" s="142"/>
      <c r="P388" s="201"/>
    </row>
    <row r="389" spans="1:17">
      <c r="A389" s="429" t="s">
        <v>287</v>
      </c>
      <c r="B389" s="429"/>
      <c r="C389" s="429"/>
      <c r="D389" s="429"/>
      <c r="E389" s="421"/>
      <c r="F389" s="403"/>
      <c r="G389" s="437"/>
      <c r="H389" s="405"/>
      <c r="I389" s="342"/>
      <c r="J389" s="425" t="s">
        <v>288</v>
      </c>
      <c r="K389" s="458" t="s">
        <v>30</v>
      </c>
      <c r="L389" s="419" t="s">
        <v>604</v>
      </c>
      <c r="M389" s="427" t="s">
        <v>605</v>
      </c>
      <c r="O389" s="142"/>
      <c r="P389" s="201"/>
      <c r="Q389" s="473"/>
    </row>
    <row r="390" spans="1:17">
      <c r="A390" s="429"/>
      <c r="B390" s="429"/>
      <c r="C390" s="429"/>
      <c r="D390" s="429"/>
      <c r="E390" s="421"/>
      <c r="F390" s="403"/>
      <c r="G390" s="437"/>
      <c r="H390" s="405"/>
      <c r="I390" s="342"/>
      <c r="J390" s="404"/>
      <c r="K390" s="334"/>
      <c r="L390" s="142"/>
      <c r="M390" s="141"/>
      <c r="O390" s="142"/>
      <c r="P390" s="201"/>
    </row>
    <row r="391" spans="1:17">
      <c r="A391" s="420" t="s">
        <v>289</v>
      </c>
      <c r="B391" s="429"/>
      <c r="C391" s="429"/>
      <c r="D391" s="429"/>
      <c r="E391" s="423" t="s">
        <v>290</v>
      </c>
      <c r="F391" s="403"/>
      <c r="G391" s="437" t="s">
        <v>871</v>
      </c>
      <c r="H391" s="405"/>
      <c r="I391" s="342"/>
      <c r="J391" s="405"/>
      <c r="K391" s="330"/>
      <c r="L391" s="413"/>
      <c r="M391" s="414"/>
      <c r="O391" s="142"/>
      <c r="P391" s="201"/>
    </row>
    <row r="392" spans="1:17">
      <c r="A392" s="429" t="s">
        <v>291</v>
      </c>
      <c r="B392" s="429"/>
      <c r="C392" s="429"/>
      <c r="D392" s="405"/>
      <c r="E392" s="423" t="s">
        <v>292</v>
      </c>
      <c r="F392" s="177" t="s">
        <v>73</v>
      </c>
      <c r="G392" s="431">
        <v>498</v>
      </c>
      <c r="H392" s="425">
        <v>40</v>
      </c>
      <c r="I392" s="237">
        <f>+G392/H392</f>
        <v>12.45</v>
      </c>
      <c r="J392" s="425" t="s">
        <v>293</v>
      </c>
      <c r="K392" s="333">
        <v>5</v>
      </c>
      <c r="L392" s="428"/>
      <c r="M392" s="427">
        <f>K392*L392</f>
        <v>0</v>
      </c>
      <c r="O392" s="142"/>
      <c r="P392" s="201"/>
      <c r="Q392" s="473"/>
    </row>
    <row r="393" spans="1:17">
      <c r="A393" s="429" t="s">
        <v>294</v>
      </c>
      <c r="B393" s="429"/>
      <c r="C393" s="429"/>
      <c r="D393" s="429"/>
      <c r="E393" s="423" t="s">
        <v>295</v>
      </c>
      <c r="F393" s="177" t="s">
        <v>73</v>
      </c>
      <c r="G393" s="431">
        <v>399</v>
      </c>
      <c r="H393" s="425">
        <v>40</v>
      </c>
      <c r="I393" s="237">
        <f>+G393/H393</f>
        <v>9.9749999999999996</v>
      </c>
      <c r="J393" s="425" t="s">
        <v>293</v>
      </c>
      <c r="K393" s="333">
        <v>5</v>
      </c>
      <c r="L393" s="428"/>
      <c r="M393" s="427">
        <f>K393*L393</f>
        <v>0</v>
      </c>
      <c r="O393" s="142"/>
      <c r="P393" s="201"/>
      <c r="Q393" s="473"/>
    </row>
    <row r="394" spans="1:17">
      <c r="A394" s="429" t="s">
        <v>296</v>
      </c>
      <c r="B394" s="429"/>
      <c r="C394" s="429"/>
      <c r="D394" s="429"/>
      <c r="E394" s="423" t="s">
        <v>295</v>
      </c>
      <c r="F394" s="177" t="s">
        <v>73</v>
      </c>
      <c r="G394" s="431"/>
      <c r="H394" s="425" t="s">
        <v>784</v>
      </c>
      <c r="I394" s="237">
        <f>+G394/20</f>
        <v>0</v>
      </c>
      <c r="J394" s="425" t="s">
        <v>293</v>
      </c>
      <c r="K394" s="458" t="s">
        <v>30</v>
      </c>
      <c r="L394" s="419" t="s">
        <v>604</v>
      </c>
      <c r="M394" s="427" t="s">
        <v>605</v>
      </c>
      <c r="O394" s="142"/>
      <c r="P394" s="201"/>
      <c r="Q394" s="473"/>
    </row>
    <row r="395" spans="1:17">
      <c r="A395" s="429"/>
      <c r="B395" s="429"/>
      <c r="C395" s="429"/>
      <c r="D395" s="429"/>
      <c r="E395" s="421"/>
      <c r="F395" s="422" t="s">
        <v>297</v>
      </c>
      <c r="G395" s="432"/>
      <c r="H395" s="404"/>
      <c r="I395" s="342"/>
      <c r="J395" s="404"/>
      <c r="K395" s="334"/>
      <c r="L395" s="142"/>
      <c r="M395" s="141"/>
      <c r="O395" s="142"/>
      <c r="P395" s="201"/>
    </row>
    <row r="396" spans="1:17">
      <c r="A396" s="429"/>
      <c r="B396" s="429"/>
      <c r="C396" s="429"/>
      <c r="D396" s="429"/>
      <c r="E396" s="421"/>
      <c r="F396" s="422" t="s">
        <v>775</v>
      </c>
      <c r="G396" s="432"/>
      <c r="H396" s="404"/>
      <c r="I396" s="342"/>
      <c r="J396" s="404"/>
      <c r="K396" s="334"/>
      <c r="L396" s="142"/>
      <c r="M396" s="141"/>
      <c r="O396" s="142"/>
      <c r="P396" s="201"/>
    </row>
    <row r="397" spans="1:17">
      <c r="A397" s="420" t="s">
        <v>298</v>
      </c>
      <c r="B397" s="429"/>
      <c r="C397" s="429"/>
      <c r="D397" s="429"/>
      <c r="E397" s="421"/>
      <c r="F397" s="403"/>
      <c r="G397" s="437"/>
      <c r="H397" s="405"/>
      <c r="I397" s="342"/>
      <c r="J397" s="405"/>
      <c r="K397" s="330"/>
      <c r="L397" s="413"/>
      <c r="M397" s="414"/>
      <c r="O397" s="142"/>
      <c r="P397" s="201"/>
    </row>
    <row r="398" spans="1:17">
      <c r="A398" s="420" t="s">
        <v>299</v>
      </c>
      <c r="B398" s="429"/>
      <c r="C398" s="429"/>
      <c r="D398" s="429"/>
      <c r="E398" s="421"/>
      <c r="F398" s="403"/>
      <c r="G398" s="437" t="s">
        <v>871</v>
      </c>
      <c r="H398" s="405"/>
      <c r="I398" s="342"/>
      <c r="J398" s="405"/>
      <c r="K398" s="330"/>
      <c r="L398" s="413"/>
      <c r="M398" s="414"/>
      <c r="O398" s="142"/>
      <c r="P398" s="201"/>
    </row>
    <row r="399" spans="1:17">
      <c r="A399" s="429" t="s">
        <v>300</v>
      </c>
      <c r="B399" s="429"/>
      <c r="C399" s="429"/>
      <c r="D399" s="429"/>
      <c r="E399" s="423" t="s">
        <v>301</v>
      </c>
      <c r="F399" s="177" t="s">
        <v>73</v>
      </c>
      <c r="G399" s="431">
        <v>498</v>
      </c>
      <c r="H399" s="425" t="s">
        <v>302</v>
      </c>
      <c r="I399" s="237">
        <f>+G399/100</f>
        <v>4.9800000000000004</v>
      </c>
      <c r="J399" s="425" t="s">
        <v>303</v>
      </c>
      <c r="K399" s="333">
        <v>5</v>
      </c>
      <c r="L399" s="428"/>
      <c r="M399" s="427">
        <f>K399*L399</f>
        <v>0</v>
      </c>
      <c r="O399" s="142"/>
      <c r="P399" s="201"/>
      <c r="Q399" s="473"/>
    </row>
    <row r="400" spans="1:17">
      <c r="A400" s="429" t="s">
        <v>304</v>
      </c>
      <c r="B400" s="429"/>
      <c r="C400" s="429"/>
      <c r="D400" s="429"/>
      <c r="E400" s="423" t="s">
        <v>305</v>
      </c>
      <c r="F400" s="177" t="s">
        <v>73</v>
      </c>
      <c r="G400" s="431">
        <v>498</v>
      </c>
      <c r="H400" s="425" t="s">
        <v>302</v>
      </c>
      <c r="I400" s="237">
        <f>+G400/100</f>
        <v>4.9800000000000004</v>
      </c>
      <c r="J400" s="425" t="s">
        <v>303</v>
      </c>
      <c r="K400" s="333">
        <v>5</v>
      </c>
      <c r="L400" s="428"/>
      <c r="M400" s="427">
        <f>K400*L400</f>
        <v>0</v>
      </c>
      <c r="O400" s="142"/>
      <c r="P400" s="201"/>
      <c r="Q400" s="473"/>
    </row>
    <row r="401" spans="1:17">
      <c r="A401" s="429" t="s">
        <v>306</v>
      </c>
      <c r="B401" s="429"/>
      <c r="C401" s="429"/>
      <c r="D401" s="429"/>
      <c r="E401" s="423" t="s">
        <v>307</v>
      </c>
      <c r="F401" s="177" t="s">
        <v>73</v>
      </c>
      <c r="G401" s="431">
        <v>399</v>
      </c>
      <c r="H401" s="425" t="s">
        <v>308</v>
      </c>
      <c r="I401" s="237">
        <f>+G401/500</f>
        <v>0.79800000000000004</v>
      </c>
      <c r="J401" s="425" t="s">
        <v>288</v>
      </c>
      <c r="K401" s="333">
        <v>4</v>
      </c>
      <c r="L401" s="428"/>
      <c r="M401" s="427">
        <f>K401*L401</f>
        <v>0</v>
      </c>
      <c r="O401" s="142"/>
      <c r="P401" s="201"/>
      <c r="Q401" s="473"/>
    </row>
    <row r="402" spans="1:17">
      <c r="A402" s="429" t="s">
        <v>309</v>
      </c>
      <c r="B402" s="429"/>
      <c r="C402" s="429"/>
      <c r="D402" s="429"/>
      <c r="E402" s="423" t="s">
        <v>310</v>
      </c>
      <c r="F402" s="177" t="s">
        <v>73</v>
      </c>
      <c r="G402" s="431">
        <v>399</v>
      </c>
      <c r="H402" s="425" t="s">
        <v>311</v>
      </c>
      <c r="I402" s="237">
        <v>1</v>
      </c>
      <c r="J402" s="425" t="s">
        <v>312</v>
      </c>
      <c r="K402" s="333">
        <v>1</v>
      </c>
      <c r="L402" s="428"/>
      <c r="M402" s="427">
        <f>K402*L402</f>
        <v>0</v>
      </c>
      <c r="O402" s="142"/>
      <c r="P402" s="201"/>
      <c r="Q402" s="473"/>
    </row>
    <row r="403" spans="1:17">
      <c r="A403" s="429" t="s">
        <v>313</v>
      </c>
      <c r="B403" s="429"/>
      <c r="C403" s="429"/>
      <c r="D403" s="429"/>
      <c r="E403" s="421"/>
      <c r="F403" s="62"/>
      <c r="G403" s="257"/>
      <c r="H403" s="63"/>
      <c r="I403" s="374"/>
      <c r="J403" s="63"/>
      <c r="K403" s="442"/>
      <c r="L403" s="132"/>
      <c r="M403" s="86"/>
      <c r="O403" s="144"/>
      <c r="P403" s="201"/>
    </row>
    <row r="404" spans="1:17">
      <c r="A404" s="429" t="s">
        <v>314</v>
      </c>
      <c r="B404" s="429"/>
      <c r="C404" s="429"/>
      <c r="D404" s="429"/>
      <c r="E404" s="423" t="s">
        <v>310</v>
      </c>
      <c r="F404" s="424" t="s">
        <v>73</v>
      </c>
      <c r="G404" s="431"/>
      <c r="H404" s="425" t="s">
        <v>315</v>
      </c>
      <c r="I404" s="237">
        <f>+G404/1000</f>
        <v>0</v>
      </c>
      <c r="J404" s="425" t="s">
        <v>312</v>
      </c>
      <c r="K404" s="458" t="s">
        <v>30</v>
      </c>
      <c r="L404" s="419" t="s">
        <v>604</v>
      </c>
      <c r="M404" s="427" t="s">
        <v>605</v>
      </c>
      <c r="O404" s="142"/>
      <c r="P404" s="201"/>
      <c r="Q404" s="473"/>
    </row>
    <row r="405" spans="1:17">
      <c r="A405" s="434"/>
      <c r="B405" s="434"/>
      <c r="C405" s="434"/>
      <c r="E405" s="322" t="s">
        <v>776</v>
      </c>
      <c r="G405" s="436"/>
      <c r="I405" s="460"/>
      <c r="K405" s="460"/>
      <c r="L405" s="436"/>
      <c r="O405" s="471"/>
      <c r="P405" s="201"/>
    </row>
    <row r="406" spans="1:17">
      <c r="A406" s="429"/>
      <c r="B406" s="429"/>
      <c r="C406" s="429"/>
      <c r="D406" s="429"/>
      <c r="E406" s="322" t="s">
        <v>777</v>
      </c>
      <c r="F406" s="422"/>
      <c r="G406" s="432"/>
      <c r="H406" s="404"/>
      <c r="I406" s="258"/>
      <c r="J406" s="404"/>
      <c r="K406" s="334"/>
      <c r="L406" s="142"/>
      <c r="M406" s="141"/>
      <c r="O406" s="142"/>
      <c r="P406" s="201"/>
    </row>
    <row r="407" spans="1:17">
      <c r="A407" s="429"/>
      <c r="B407" s="429"/>
      <c r="C407" s="429"/>
      <c r="D407" s="429"/>
      <c r="E407" s="322" t="s">
        <v>778</v>
      </c>
      <c r="F407" s="422"/>
      <c r="G407" s="432"/>
      <c r="H407" s="404"/>
      <c r="I407" s="258"/>
      <c r="J407" s="404"/>
      <c r="K407" s="334"/>
      <c r="L407" s="142"/>
      <c r="M407" s="141"/>
      <c r="O407" s="142"/>
      <c r="P407" s="201"/>
    </row>
    <row r="408" spans="1:17">
      <c r="A408" s="420" t="s">
        <v>316</v>
      </c>
      <c r="B408" s="429"/>
      <c r="C408" s="429"/>
      <c r="D408" s="429"/>
      <c r="E408" s="421"/>
      <c r="F408" s="403"/>
      <c r="G408" s="437" t="s">
        <v>866</v>
      </c>
      <c r="H408" s="405"/>
      <c r="I408" s="342"/>
      <c r="J408" s="405"/>
      <c r="K408" s="330"/>
      <c r="L408" s="413"/>
      <c r="M408" s="414"/>
      <c r="O408" s="142"/>
      <c r="P408" s="201"/>
    </row>
    <row r="409" spans="1:17">
      <c r="A409" s="429" t="s">
        <v>300</v>
      </c>
      <c r="B409" s="429"/>
      <c r="C409" s="429"/>
      <c r="D409" s="429"/>
      <c r="E409" s="423" t="s">
        <v>301</v>
      </c>
      <c r="F409" s="157" t="s">
        <v>34</v>
      </c>
      <c r="G409" s="431">
        <v>102</v>
      </c>
      <c r="H409" s="425" t="s">
        <v>822</v>
      </c>
      <c r="I409" s="237">
        <f>+G409/8</f>
        <v>12.75</v>
      </c>
      <c r="J409" s="425" t="s">
        <v>303</v>
      </c>
      <c r="K409" s="333">
        <v>3</v>
      </c>
      <c r="L409" s="428"/>
      <c r="M409" s="427">
        <f>K409*L409</f>
        <v>0</v>
      </c>
      <c r="O409" s="142"/>
      <c r="P409" s="201"/>
      <c r="Q409" s="473"/>
    </row>
    <row r="410" spans="1:17">
      <c r="A410" s="429" t="s">
        <v>304</v>
      </c>
      <c r="B410" s="429"/>
      <c r="C410" s="429"/>
      <c r="D410" s="429"/>
      <c r="E410" s="423" t="s">
        <v>305</v>
      </c>
      <c r="F410" s="157" t="s">
        <v>34</v>
      </c>
      <c r="G410" s="431">
        <v>102</v>
      </c>
      <c r="H410" s="425" t="s">
        <v>822</v>
      </c>
      <c r="I410" s="237">
        <f t="shared" ref="I410" si="13">+G410/8</f>
        <v>12.75</v>
      </c>
      <c r="J410" s="425" t="s">
        <v>303</v>
      </c>
      <c r="K410" s="333">
        <v>3</v>
      </c>
      <c r="L410" s="428"/>
      <c r="M410" s="427">
        <f>K410*L410</f>
        <v>0</v>
      </c>
      <c r="O410" s="142"/>
      <c r="P410" s="201"/>
      <c r="Q410" s="473"/>
    </row>
    <row r="411" spans="1:17">
      <c r="A411" s="429" t="s">
        <v>306</v>
      </c>
      <c r="B411" s="429"/>
      <c r="C411" s="429"/>
      <c r="D411" s="429"/>
      <c r="E411" s="423" t="s">
        <v>307</v>
      </c>
      <c r="F411" s="157" t="s">
        <v>34</v>
      </c>
      <c r="G411" s="431">
        <v>102</v>
      </c>
      <c r="H411" s="425" t="s">
        <v>308</v>
      </c>
      <c r="I411" s="237">
        <v>1</v>
      </c>
      <c r="J411" s="425" t="s">
        <v>288</v>
      </c>
      <c r="K411" s="333">
        <v>2</v>
      </c>
      <c r="L411" s="428"/>
      <c r="M411" s="427">
        <f>K411*L411</f>
        <v>0</v>
      </c>
      <c r="O411" s="142"/>
      <c r="P411" s="201"/>
      <c r="Q411" s="473"/>
    </row>
    <row r="412" spans="1:17">
      <c r="A412" s="429" t="s">
        <v>309</v>
      </c>
      <c r="B412" s="429"/>
      <c r="C412" s="429"/>
      <c r="D412" s="429"/>
      <c r="E412" s="423" t="s">
        <v>310</v>
      </c>
      <c r="F412" s="157" t="s">
        <v>34</v>
      </c>
      <c r="G412" s="431">
        <v>102</v>
      </c>
      <c r="H412" s="425" t="s">
        <v>311</v>
      </c>
      <c r="I412" s="237">
        <v>1</v>
      </c>
      <c r="J412" s="425" t="s">
        <v>312</v>
      </c>
      <c r="K412" s="333">
        <v>1</v>
      </c>
      <c r="L412" s="428"/>
      <c r="M412" s="427">
        <f>K412*L412</f>
        <v>0</v>
      </c>
      <c r="O412" s="142"/>
      <c r="P412" s="201"/>
      <c r="Q412" s="473"/>
    </row>
    <row r="413" spans="1:17">
      <c r="A413" s="429"/>
      <c r="B413" s="429"/>
      <c r="C413" s="429"/>
      <c r="D413" s="429"/>
      <c r="E413" s="421"/>
      <c r="F413" s="422"/>
      <c r="G413" s="432"/>
      <c r="H413" s="404"/>
      <c r="I413" s="258"/>
      <c r="J413" s="404"/>
      <c r="K413" s="334"/>
      <c r="L413" s="142"/>
      <c r="M413" s="141"/>
      <c r="O413" s="142"/>
      <c r="P413" s="201"/>
    </row>
    <row r="414" spans="1:17">
      <c r="A414" s="420" t="s">
        <v>317</v>
      </c>
      <c r="B414" s="429"/>
      <c r="C414" s="429"/>
      <c r="D414" s="429"/>
      <c r="E414" s="421"/>
      <c r="F414" s="403"/>
      <c r="G414" s="437" t="s">
        <v>865</v>
      </c>
      <c r="H414" s="405"/>
      <c r="I414" s="342"/>
      <c r="J414" s="405"/>
      <c r="K414" s="330"/>
      <c r="L414" s="413"/>
      <c r="M414" s="414"/>
      <c r="O414" s="142"/>
      <c r="P414" s="201"/>
    </row>
    <row r="415" spans="1:17">
      <c r="A415" s="429" t="s">
        <v>300</v>
      </c>
      <c r="B415" s="429"/>
      <c r="C415" s="429"/>
      <c r="D415" s="429"/>
      <c r="E415" s="423" t="s">
        <v>301</v>
      </c>
      <c r="F415" s="157" t="s">
        <v>34</v>
      </c>
      <c r="G415" s="431">
        <v>28</v>
      </c>
      <c r="H415" s="425" t="s">
        <v>822</v>
      </c>
      <c r="I415" s="237">
        <f>+G415/8</f>
        <v>3.5</v>
      </c>
      <c r="J415" s="425" t="s">
        <v>303</v>
      </c>
      <c r="K415" s="333">
        <v>1</v>
      </c>
      <c r="L415" s="428"/>
      <c r="M415" s="427">
        <f>K415*L415</f>
        <v>0</v>
      </c>
      <c r="O415" s="142"/>
      <c r="P415" s="201"/>
      <c r="Q415" s="473"/>
    </row>
    <row r="416" spans="1:17">
      <c r="A416" s="429" t="s">
        <v>304</v>
      </c>
      <c r="B416" s="429"/>
      <c r="C416" s="429"/>
      <c r="D416" s="429"/>
      <c r="E416" s="423" t="s">
        <v>305</v>
      </c>
      <c r="F416" s="157" t="s">
        <v>34</v>
      </c>
      <c r="G416" s="431">
        <v>28</v>
      </c>
      <c r="H416" s="425" t="s">
        <v>822</v>
      </c>
      <c r="I416" s="237">
        <f t="shared" ref="I416" si="14">+G416/8</f>
        <v>3.5</v>
      </c>
      <c r="J416" s="425" t="s">
        <v>303</v>
      </c>
      <c r="K416" s="333">
        <v>1</v>
      </c>
      <c r="L416" s="428"/>
      <c r="M416" s="427">
        <f>K416*L416</f>
        <v>0</v>
      </c>
      <c r="O416" s="142"/>
      <c r="P416" s="201"/>
      <c r="Q416" s="473"/>
    </row>
    <row r="417" spans="1:17">
      <c r="A417" s="429" t="s">
        <v>306</v>
      </c>
      <c r="B417" s="429"/>
      <c r="C417" s="429"/>
      <c r="D417" s="429"/>
      <c r="E417" s="423" t="s">
        <v>307</v>
      </c>
      <c r="F417" s="157" t="s">
        <v>34</v>
      </c>
      <c r="G417" s="431">
        <v>28</v>
      </c>
      <c r="H417" s="425" t="s">
        <v>308</v>
      </c>
      <c r="I417" s="237">
        <v>1</v>
      </c>
      <c r="J417" s="425" t="s">
        <v>288</v>
      </c>
      <c r="K417" s="333">
        <v>1</v>
      </c>
      <c r="L417" s="428"/>
      <c r="M417" s="427">
        <f>K417*L417</f>
        <v>0</v>
      </c>
      <c r="O417" s="142"/>
      <c r="P417" s="201"/>
      <c r="Q417" s="473"/>
    </row>
    <row r="418" spans="1:17">
      <c r="A418" s="429"/>
      <c r="B418" s="429"/>
      <c r="C418" s="429"/>
      <c r="D418" s="429"/>
      <c r="E418" s="421"/>
      <c r="F418" s="422"/>
      <c r="G418" s="432"/>
      <c r="H418" s="404"/>
      <c r="I418" s="258"/>
      <c r="J418" s="404"/>
      <c r="K418" s="334"/>
      <c r="L418" s="142"/>
      <c r="M418" s="141"/>
      <c r="O418" s="142"/>
      <c r="P418" s="201"/>
    </row>
    <row r="419" spans="1:17">
      <c r="A419" s="420" t="s">
        <v>821</v>
      </c>
      <c r="B419" s="429"/>
      <c r="C419" s="429"/>
      <c r="D419" s="429"/>
      <c r="E419" s="421"/>
      <c r="F419" s="403"/>
      <c r="G419" s="437"/>
      <c r="H419" s="405"/>
      <c r="I419" s="342"/>
      <c r="J419" s="405"/>
      <c r="K419" s="330"/>
      <c r="L419" s="413"/>
      <c r="M419" s="414"/>
      <c r="O419" s="142"/>
      <c r="P419" s="201"/>
    </row>
    <row r="420" spans="1:17">
      <c r="A420" s="429" t="s">
        <v>300</v>
      </c>
      <c r="B420" s="429"/>
      <c r="C420" s="429"/>
      <c r="D420" s="429"/>
      <c r="E420" s="423" t="s">
        <v>301</v>
      </c>
      <c r="F420" s="177" t="s">
        <v>108</v>
      </c>
      <c r="G420" s="431"/>
      <c r="H420" s="425" t="s">
        <v>822</v>
      </c>
      <c r="I420" s="237">
        <f>+G420/8</f>
        <v>0</v>
      </c>
      <c r="J420" s="425" t="s">
        <v>303</v>
      </c>
      <c r="K420" s="458" t="s">
        <v>30</v>
      </c>
      <c r="L420" s="220" t="s">
        <v>651</v>
      </c>
      <c r="M420" s="220" t="s">
        <v>651</v>
      </c>
      <c r="O420" s="260"/>
      <c r="P420" s="201"/>
      <c r="Q420" s="473"/>
    </row>
    <row r="421" spans="1:17">
      <c r="A421" s="429" t="s">
        <v>841</v>
      </c>
      <c r="B421" s="429"/>
      <c r="C421" s="429"/>
      <c r="D421" s="429"/>
      <c r="E421" s="423" t="s">
        <v>305</v>
      </c>
      <c r="F421" s="177" t="s">
        <v>108</v>
      </c>
      <c r="G421" s="431"/>
      <c r="H421" s="425" t="s">
        <v>822</v>
      </c>
      <c r="I421" s="237">
        <f t="shared" ref="I421" si="15">+G421/8</f>
        <v>0</v>
      </c>
      <c r="J421" s="425" t="s">
        <v>303</v>
      </c>
      <c r="K421" s="458" t="s">
        <v>30</v>
      </c>
      <c r="L421" s="220" t="s">
        <v>651</v>
      </c>
      <c r="M421" s="220" t="s">
        <v>651</v>
      </c>
      <c r="O421" s="260"/>
      <c r="P421" s="201"/>
      <c r="Q421" s="473"/>
    </row>
    <row r="422" spans="1:17">
      <c r="A422" s="429" t="s">
        <v>306</v>
      </c>
      <c r="B422" s="429"/>
      <c r="C422" s="429"/>
      <c r="D422" s="429"/>
      <c r="E422" s="423" t="s">
        <v>307</v>
      </c>
      <c r="F422" s="177" t="s">
        <v>108</v>
      </c>
      <c r="G422" s="431"/>
      <c r="H422" s="425" t="s">
        <v>308</v>
      </c>
      <c r="I422" s="237">
        <f>+G422/500</f>
        <v>0</v>
      </c>
      <c r="J422" s="425" t="s">
        <v>288</v>
      </c>
      <c r="K422" s="458" t="s">
        <v>30</v>
      </c>
      <c r="L422" s="220" t="s">
        <v>651</v>
      </c>
      <c r="M422" s="220" t="s">
        <v>651</v>
      </c>
      <c r="O422" s="260"/>
      <c r="P422" s="201"/>
      <c r="Q422" s="473"/>
    </row>
    <row r="423" spans="1:17">
      <c r="A423" s="429"/>
      <c r="B423" s="429"/>
      <c r="C423" s="429"/>
      <c r="D423" s="434"/>
      <c r="E423" s="322" t="s">
        <v>776</v>
      </c>
      <c r="F423" s="422"/>
      <c r="G423" s="432"/>
      <c r="H423" s="404"/>
      <c r="I423" s="258"/>
      <c r="J423" s="404"/>
      <c r="K423" s="334"/>
      <c r="L423" s="142"/>
      <c r="M423" s="141"/>
      <c r="O423" s="142"/>
      <c r="P423" s="201"/>
    </row>
    <row r="424" spans="1:17">
      <c r="A424" s="429"/>
      <c r="B424" s="429"/>
      <c r="C424" s="429"/>
      <c r="D424" s="434"/>
      <c r="E424" s="322" t="s">
        <v>777</v>
      </c>
      <c r="F424" s="422"/>
      <c r="G424" s="432"/>
      <c r="H424" s="404"/>
      <c r="I424" s="258"/>
      <c r="J424" s="404"/>
      <c r="K424" s="334"/>
      <c r="L424" s="142"/>
      <c r="M424" s="141"/>
      <c r="O424" s="142"/>
      <c r="P424" s="201"/>
    </row>
    <row r="425" spans="1:17">
      <c r="A425" s="429"/>
      <c r="B425" s="429"/>
      <c r="C425" s="429"/>
      <c r="D425" s="434"/>
      <c r="E425" s="322" t="s">
        <v>778</v>
      </c>
      <c r="F425" s="422"/>
      <c r="G425" s="432"/>
      <c r="H425" s="404"/>
      <c r="I425" s="258"/>
      <c r="J425" s="404"/>
      <c r="K425" s="334"/>
      <c r="L425" s="142"/>
      <c r="M425" s="141"/>
      <c r="O425" s="142"/>
      <c r="P425" s="201"/>
    </row>
    <row r="426" spans="1:17">
      <c r="A426" s="429"/>
      <c r="B426" s="429"/>
      <c r="C426" s="429"/>
      <c r="D426" s="429"/>
      <c r="E426" s="421"/>
      <c r="F426" s="422"/>
      <c r="G426" s="432"/>
      <c r="H426" s="404"/>
      <c r="I426" s="258"/>
      <c r="J426" s="404"/>
      <c r="K426" s="334"/>
      <c r="L426" s="142"/>
      <c r="M426" s="141"/>
      <c r="O426" s="142"/>
      <c r="P426" s="201"/>
    </row>
    <row r="427" spans="1:17" ht="15" thickBot="1">
      <c r="A427" s="429"/>
      <c r="B427" s="429"/>
      <c r="C427" s="429"/>
      <c r="D427" s="429"/>
      <c r="E427" s="421"/>
      <c r="F427" s="403"/>
      <c r="G427" s="437"/>
      <c r="H427" s="429"/>
      <c r="I427" s="342"/>
      <c r="J427" s="242"/>
      <c r="K427" s="341" t="s">
        <v>275</v>
      </c>
      <c r="L427" s="526">
        <f>SUM(M383:M426)</f>
        <v>0</v>
      </c>
      <c r="M427" s="526"/>
      <c r="O427" s="475"/>
      <c r="P427" s="201"/>
    </row>
    <row r="428" spans="1:17">
      <c r="A428" s="429"/>
      <c r="B428" s="429"/>
      <c r="C428" s="429"/>
      <c r="D428" s="429"/>
      <c r="E428" s="407"/>
      <c r="F428" s="422"/>
      <c r="G428" s="249"/>
      <c r="H428" s="404"/>
      <c r="I428" s="258"/>
      <c r="J428" s="34"/>
      <c r="K428" s="334"/>
      <c r="L428" s="145"/>
      <c r="M428" s="141"/>
      <c r="O428" s="145"/>
      <c r="P428" s="201"/>
    </row>
    <row r="429" spans="1:17">
      <c r="A429" s="420" t="s">
        <v>774</v>
      </c>
      <c r="B429" s="441"/>
      <c r="C429" s="441"/>
      <c r="D429" s="441"/>
      <c r="E429" s="407"/>
      <c r="F429" s="429"/>
      <c r="G429" s="288"/>
      <c r="H429" s="429"/>
      <c r="I429" s="375"/>
      <c r="J429" s="405"/>
      <c r="K429" s="342"/>
      <c r="L429" s="219"/>
      <c r="M429" s="87"/>
      <c r="O429" s="497"/>
      <c r="P429" s="201"/>
    </row>
    <row r="430" spans="1:17">
      <c r="A430" s="212"/>
      <c r="B430" s="441"/>
      <c r="C430" s="441"/>
      <c r="D430" s="441"/>
      <c r="E430" s="412"/>
      <c r="F430" s="422"/>
      <c r="G430" s="289"/>
      <c r="H430" s="138"/>
      <c r="I430" s="258"/>
      <c r="J430" s="404"/>
      <c r="K430" s="258"/>
      <c r="L430" s="219"/>
      <c r="M430" s="87"/>
      <c r="O430" s="497"/>
      <c r="P430" s="201"/>
    </row>
    <row r="431" spans="1:17">
      <c r="A431" s="420" t="s">
        <v>625</v>
      </c>
      <c r="B431" s="441"/>
      <c r="C431" s="441"/>
      <c r="D431" s="441"/>
      <c r="E431" s="407"/>
      <c r="F431" s="136"/>
      <c r="G431" s="288"/>
      <c r="H431" s="136"/>
      <c r="I431" s="376"/>
      <c r="J431" s="136"/>
      <c r="K431" s="258"/>
      <c r="L431" s="219"/>
      <c r="M431" s="87"/>
      <c r="O431" s="497"/>
      <c r="P431" s="201"/>
    </row>
    <row r="432" spans="1:17" ht="14.25" customHeight="1">
      <c r="A432" s="420" t="s">
        <v>626</v>
      </c>
      <c r="B432" s="441"/>
      <c r="C432" s="441"/>
      <c r="D432" s="441"/>
      <c r="E432" s="407"/>
      <c r="F432" s="403"/>
      <c r="G432" s="290"/>
      <c r="H432" s="405"/>
      <c r="I432" s="375"/>
      <c r="J432" s="405"/>
      <c r="K432" s="342"/>
      <c r="L432" s="219"/>
      <c r="M432" s="87"/>
      <c r="O432" s="497"/>
      <c r="P432" s="201"/>
    </row>
    <row r="433" spans="1:16" ht="27" customHeight="1">
      <c r="A433" s="429" t="s">
        <v>627</v>
      </c>
      <c r="B433" s="429"/>
      <c r="C433" s="429"/>
      <c r="D433" s="429"/>
      <c r="E433" s="424" t="s">
        <v>628</v>
      </c>
      <c r="F433" s="424" t="s">
        <v>629</v>
      </c>
      <c r="G433" s="424"/>
      <c r="H433" s="424" t="s">
        <v>241</v>
      </c>
      <c r="I433" s="377"/>
      <c r="J433" s="424" t="s">
        <v>630</v>
      </c>
      <c r="K433" s="458" t="s">
        <v>30</v>
      </c>
      <c r="L433" s="220" t="s">
        <v>651</v>
      </c>
      <c r="M433" s="220" t="s">
        <v>651</v>
      </c>
      <c r="N433" s="470"/>
      <c r="O433" s="260"/>
      <c r="P433" s="201"/>
    </row>
    <row r="434" spans="1:16">
      <c r="A434" s="429" t="s">
        <v>631</v>
      </c>
      <c r="B434" s="429"/>
      <c r="C434" s="429"/>
      <c r="D434" s="429"/>
      <c r="E434" s="424" t="s">
        <v>632</v>
      </c>
      <c r="F434" s="424" t="s">
        <v>124</v>
      </c>
      <c r="G434" s="424"/>
      <c r="H434" s="424" t="s">
        <v>241</v>
      </c>
      <c r="I434" s="377"/>
      <c r="J434" s="424" t="s">
        <v>633</v>
      </c>
      <c r="K434" s="458" t="s">
        <v>30</v>
      </c>
      <c r="L434" s="220" t="s">
        <v>651</v>
      </c>
      <c r="M434" s="220" t="s">
        <v>651</v>
      </c>
      <c r="N434" s="470"/>
      <c r="O434" s="260"/>
      <c r="P434" s="201"/>
    </row>
    <row r="435" spans="1:16">
      <c r="A435" s="212"/>
      <c r="B435" s="441"/>
      <c r="C435" s="441"/>
      <c r="D435" s="441"/>
      <c r="E435" s="407"/>
      <c r="F435" s="175"/>
      <c r="G435" s="291"/>
      <c r="H435" s="292"/>
      <c r="I435" s="378"/>
      <c r="J435" s="30"/>
      <c r="K435" s="344"/>
      <c r="L435" s="87"/>
      <c r="M435" s="87"/>
      <c r="N435" s="470"/>
      <c r="O435" s="260"/>
      <c r="P435" s="201"/>
    </row>
    <row r="436" spans="1:16">
      <c r="A436" s="420" t="s">
        <v>634</v>
      </c>
      <c r="B436" s="441"/>
      <c r="C436" s="441"/>
      <c r="D436" s="441"/>
      <c r="E436" s="407"/>
      <c r="F436" s="403"/>
      <c r="G436" s="290"/>
      <c r="H436" s="150"/>
      <c r="I436" s="375"/>
      <c r="J436" s="405"/>
      <c r="K436" s="342"/>
      <c r="L436" s="87"/>
      <c r="M436" s="87"/>
      <c r="N436" s="470"/>
      <c r="O436" s="260"/>
      <c r="P436" s="201"/>
    </row>
    <row r="437" spans="1:16">
      <c r="A437" s="429" t="s">
        <v>635</v>
      </c>
      <c r="B437" s="441"/>
      <c r="C437" s="441"/>
      <c r="D437" s="441"/>
      <c r="E437" s="424" t="s">
        <v>636</v>
      </c>
      <c r="F437" s="424" t="s">
        <v>369</v>
      </c>
      <c r="G437" s="424"/>
      <c r="H437" s="424" t="s">
        <v>241</v>
      </c>
      <c r="I437" s="377"/>
      <c r="J437" s="424" t="s">
        <v>637</v>
      </c>
      <c r="K437" s="458" t="s">
        <v>30</v>
      </c>
      <c r="L437" s="220" t="s">
        <v>651</v>
      </c>
      <c r="M437" s="220" t="s">
        <v>651</v>
      </c>
      <c r="N437" s="470"/>
      <c r="O437" s="260"/>
      <c r="P437" s="201"/>
    </row>
    <row r="438" spans="1:16">
      <c r="A438" s="429" t="s">
        <v>638</v>
      </c>
      <c r="B438" s="441"/>
      <c r="C438" s="441"/>
      <c r="D438" s="441"/>
      <c r="E438" s="424" t="s">
        <v>340</v>
      </c>
      <c r="F438" s="424" t="s">
        <v>369</v>
      </c>
      <c r="G438" s="424"/>
      <c r="H438" s="424" t="s">
        <v>241</v>
      </c>
      <c r="I438" s="377"/>
      <c r="J438" s="424" t="s">
        <v>637</v>
      </c>
      <c r="K438" s="458" t="s">
        <v>30</v>
      </c>
      <c r="L438" s="220" t="s">
        <v>651</v>
      </c>
      <c r="M438" s="220" t="s">
        <v>651</v>
      </c>
      <c r="N438" s="470"/>
      <c r="O438" s="260"/>
      <c r="P438" s="201"/>
    </row>
    <row r="439" spans="1:16">
      <c r="A439" s="212"/>
      <c r="B439" s="441"/>
      <c r="C439" s="441"/>
      <c r="D439" s="441"/>
      <c r="E439" s="407"/>
      <c r="F439" s="403"/>
      <c r="G439" s="249"/>
      <c r="H439" s="138"/>
      <c r="I439" s="258"/>
      <c r="J439" s="138"/>
      <c r="K439" s="258"/>
      <c r="L439" s="87"/>
      <c r="M439" s="87"/>
      <c r="N439" s="470"/>
      <c r="O439" s="260"/>
      <c r="P439" s="201"/>
    </row>
    <row r="440" spans="1:16">
      <c r="A440" s="420" t="s">
        <v>639</v>
      </c>
      <c r="B440" s="441"/>
      <c r="C440" s="441"/>
      <c r="D440" s="441"/>
      <c r="E440" s="407"/>
      <c r="F440" s="403"/>
      <c r="G440" s="290"/>
      <c r="H440" s="150"/>
      <c r="I440" s="375"/>
      <c r="J440" s="150"/>
      <c r="K440" s="342"/>
      <c r="L440" s="87"/>
      <c r="M440" s="87"/>
      <c r="N440" s="470"/>
      <c r="O440" s="260"/>
      <c r="P440" s="201"/>
    </row>
    <row r="441" spans="1:16">
      <c r="A441" s="429" t="s">
        <v>635</v>
      </c>
      <c r="B441" s="441"/>
      <c r="C441" s="441"/>
      <c r="D441" s="441"/>
      <c r="E441" s="424"/>
      <c r="F441" s="424" t="s">
        <v>369</v>
      </c>
      <c r="G441" s="424"/>
      <c r="H441" s="424" t="s">
        <v>241</v>
      </c>
      <c r="I441" s="377"/>
      <c r="J441" s="424" t="s">
        <v>640</v>
      </c>
      <c r="K441" s="458" t="s">
        <v>30</v>
      </c>
      <c r="L441" s="220" t="s">
        <v>651</v>
      </c>
      <c r="M441" s="220" t="s">
        <v>651</v>
      </c>
      <c r="N441" s="470"/>
      <c r="O441" s="260"/>
      <c r="P441" s="201"/>
    </row>
    <row r="442" spans="1:16">
      <c r="A442" s="429" t="s">
        <v>638</v>
      </c>
      <c r="B442" s="441"/>
      <c r="C442" s="441"/>
      <c r="D442" s="441"/>
      <c r="E442" s="424" t="s">
        <v>340</v>
      </c>
      <c r="F442" s="424" t="s">
        <v>369</v>
      </c>
      <c r="G442" s="424"/>
      <c r="H442" s="424" t="s">
        <v>241</v>
      </c>
      <c r="I442" s="377"/>
      <c r="J442" s="424" t="s">
        <v>640</v>
      </c>
      <c r="K442" s="458" t="s">
        <v>30</v>
      </c>
      <c r="L442" s="220" t="s">
        <v>651</v>
      </c>
      <c r="M442" s="220" t="s">
        <v>651</v>
      </c>
      <c r="N442" s="470"/>
      <c r="O442" s="260"/>
      <c r="P442" s="201"/>
    </row>
    <row r="443" spans="1:16">
      <c r="A443" s="212"/>
      <c r="B443" s="441"/>
      <c r="C443" s="441"/>
      <c r="D443" s="441"/>
      <c r="E443" s="407"/>
      <c r="F443" s="403"/>
      <c r="G443" s="249"/>
      <c r="H443" s="138"/>
      <c r="I443" s="258"/>
      <c r="J443" s="404"/>
      <c r="K443" s="258"/>
      <c r="L443" s="87"/>
      <c r="M443" s="87"/>
      <c r="N443" s="470"/>
      <c r="O443" s="260"/>
      <c r="P443" s="201"/>
    </row>
    <row r="444" spans="1:16">
      <c r="A444" s="420" t="s">
        <v>641</v>
      </c>
      <c r="B444" s="441"/>
      <c r="C444" s="441"/>
      <c r="D444" s="441"/>
      <c r="E444" s="407"/>
      <c r="F444" s="403"/>
      <c r="G444" s="290"/>
      <c r="H444" s="150"/>
      <c r="I444" s="375"/>
      <c r="J444" s="405"/>
      <c r="K444" s="342"/>
      <c r="L444" s="87"/>
      <c r="M444" s="87"/>
      <c r="N444" s="470"/>
      <c r="O444" s="260"/>
      <c r="P444" s="201"/>
    </row>
    <row r="445" spans="1:16">
      <c r="A445" s="429" t="s">
        <v>642</v>
      </c>
      <c r="B445" s="429"/>
      <c r="C445" s="429"/>
      <c r="D445" s="429"/>
      <c r="E445" s="424" t="s">
        <v>643</v>
      </c>
      <c r="F445" s="424" t="s">
        <v>369</v>
      </c>
      <c r="G445" s="424"/>
      <c r="H445" s="424" t="s">
        <v>241</v>
      </c>
      <c r="I445" s="377"/>
      <c r="J445" s="424" t="s">
        <v>637</v>
      </c>
      <c r="K445" s="458" t="s">
        <v>30</v>
      </c>
      <c r="L445" s="220" t="s">
        <v>651</v>
      </c>
      <c r="M445" s="220" t="s">
        <v>651</v>
      </c>
      <c r="N445" s="470"/>
      <c r="O445" s="260"/>
      <c r="P445" s="201"/>
    </row>
    <row r="446" spans="1:16">
      <c r="A446" s="429" t="s">
        <v>635</v>
      </c>
      <c r="B446" s="429"/>
      <c r="C446" s="429"/>
      <c r="D446" s="429"/>
      <c r="E446" s="424"/>
      <c r="F446" s="424" t="s">
        <v>369</v>
      </c>
      <c r="G446" s="424"/>
      <c r="H446" s="424" t="s">
        <v>241</v>
      </c>
      <c r="I446" s="377"/>
      <c r="J446" s="424" t="s">
        <v>637</v>
      </c>
      <c r="K446" s="458" t="s">
        <v>30</v>
      </c>
      <c r="L446" s="220" t="s">
        <v>651</v>
      </c>
      <c r="M446" s="220" t="s">
        <v>651</v>
      </c>
      <c r="N446" s="470"/>
      <c r="O446" s="260"/>
      <c r="P446" s="201"/>
    </row>
    <row r="447" spans="1:16" ht="27" customHeight="1">
      <c r="A447" s="429" t="s">
        <v>644</v>
      </c>
      <c r="B447" s="429"/>
      <c r="C447" s="429"/>
      <c r="D447" s="429"/>
      <c r="E447" s="424" t="s">
        <v>434</v>
      </c>
      <c r="F447" s="424" t="s">
        <v>369</v>
      </c>
      <c r="G447" s="424"/>
      <c r="H447" s="424" t="s">
        <v>241</v>
      </c>
      <c r="I447" s="377"/>
      <c r="J447" s="424" t="s">
        <v>637</v>
      </c>
      <c r="K447" s="458" t="s">
        <v>30</v>
      </c>
      <c r="L447" s="220" t="s">
        <v>651</v>
      </c>
      <c r="M447" s="220" t="s">
        <v>651</v>
      </c>
      <c r="N447" s="470"/>
      <c r="O447" s="260"/>
      <c r="P447" s="201"/>
    </row>
    <row r="448" spans="1:16">
      <c r="A448" s="213" t="s">
        <v>645</v>
      </c>
      <c r="B448" s="441"/>
      <c r="C448" s="441"/>
      <c r="D448" s="441"/>
      <c r="E448" s="407" t="s">
        <v>646</v>
      </c>
      <c r="F448" s="403"/>
      <c r="G448" s="249"/>
      <c r="H448" s="138"/>
      <c r="I448" s="258"/>
      <c r="J448" s="293"/>
      <c r="K448" s="258"/>
      <c r="L448" s="87"/>
      <c r="M448" s="87"/>
      <c r="N448" s="470"/>
      <c r="O448" s="260"/>
      <c r="P448" s="201"/>
    </row>
    <row r="449" spans="1:16">
      <c r="A449" s="420" t="s">
        <v>647</v>
      </c>
      <c r="B449" s="441"/>
      <c r="C449" s="441"/>
      <c r="D449" s="441"/>
      <c r="E449" s="407"/>
      <c r="F449" s="403"/>
      <c r="G449" s="290"/>
      <c r="H449" s="150"/>
      <c r="I449" s="375"/>
      <c r="J449" s="150"/>
      <c r="K449" s="342"/>
      <c r="L449" s="87"/>
      <c r="M449" s="87"/>
      <c r="N449" s="470"/>
      <c r="O449" s="260"/>
      <c r="P449" s="201"/>
    </row>
    <row r="450" spans="1:16">
      <c r="A450" s="429" t="s">
        <v>648</v>
      </c>
      <c r="B450" s="441"/>
      <c r="C450" s="441"/>
      <c r="D450" s="441"/>
      <c r="E450" s="424" t="s">
        <v>649</v>
      </c>
      <c r="F450" s="424" t="s">
        <v>650</v>
      </c>
      <c r="G450" s="424"/>
      <c r="H450" s="424" t="s">
        <v>241</v>
      </c>
      <c r="I450" s="377"/>
      <c r="J450" s="424" t="s">
        <v>122</v>
      </c>
      <c r="K450" s="458" t="s">
        <v>30</v>
      </c>
      <c r="L450" s="220" t="s">
        <v>651</v>
      </c>
      <c r="M450" s="220" t="s">
        <v>651</v>
      </c>
      <c r="N450" s="470"/>
      <c r="O450" s="260"/>
      <c r="P450" s="201"/>
    </row>
    <row r="451" spans="1:16">
      <c r="A451" s="429" t="s">
        <v>652</v>
      </c>
      <c r="B451" s="441"/>
      <c r="C451" s="441"/>
      <c r="D451" s="441"/>
      <c r="E451" s="424" t="s">
        <v>653</v>
      </c>
      <c r="F451" s="424" t="s">
        <v>650</v>
      </c>
      <c r="G451" s="424"/>
      <c r="H451" s="424" t="s">
        <v>241</v>
      </c>
      <c r="I451" s="377"/>
      <c r="J451" s="424" t="s">
        <v>122</v>
      </c>
      <c r="K451" s="458" t="s">
        <v>30</v>
      </c>
      <c r="L451" s="220" t="s">
        <v>651</v>
      </c>
      <c r="M451" s="220" t="s">
        <v>651</v>
      </c>
      <c r="N451" s="470"/>
      <c r="O451" s="260"/>
      <c r="P451" s="201"/>
    </row>
    <row r="452" spans="1:16">
      <c r="A452" s="429" t="s">
        <v>654</v>
      </c>
      <c r="B452" s="441"/>
      <c r="C452" s="441"/>
      <c r="D452" s="441"/>
      <c r="E452" s="424" t="s">
        <v>655</v>
      </c>
      <c r="F452" s="424" t="s">
        <v>650</v>
      </c>
      <c r="G452" s="424"/>
      <c r="H452" s="424" t="s">
        <v>241</v>
      </c>
      <c r="I452" s="377"/>
      <c r="J452" s="424" t="s">
        <v>122</v>
      </c>
      <c r="K452" s="458" t="s">
        <v>30</v>
      </c>
      <c r="L452" s="220" t="s">
        <v>651</v>
      </c>
      <c r="M452" s="220" t="s">
        <v>651</v>
      </c>
      <c r="N452" s="470"/>
      <c r="O452" s="260"/>
      <c r="P452" s="201"/>
    </row>
    <row r="453" spans="1:16">
      <c r="A453" s="429" t="s">
        <v>656</v>
      </c>
      <c r="B453" s="441"/>
      <c r="C453" s="441"/>
      <c r="D453" s="441"/>
      <c r="E453" s="424" t="s">
        <v>657</v>
      </c>
      <c r="F453" s="424" t="s">
        <v>650</v>
      </c>
      <c r="G453" s="424"/>
      <c r="H453" s="424" t="s">
        <v>241</v>
      </c>
      <c r="I453" s="377"/>
      <c r="J453" s="424" t="s">
        <v>122</v>
      </c>
      <c r="K453" s="458" t="s">
        <v>30</v>
      </c>
      <c r="L453" s="220" t="s">
        <v>651</v>
      </c>
      <c r="M453" s="220" t="s">
        <v>651</v>
      </c>
      <c r="N453" s="470"/>
      <c r="O453" s="260"/>
      <c r="P453" s="201"/>
    </row>
    <row r="454" spans="1:16">
      <c r="A454" s="429" t="s">
        <v>658</v>
      </c>
      <c r="B454" s="441"/>
      <c r="C454" s="441"/>
      <c r="D454" s="441"/>
      <c r="E454" s="424" t="s">
        <v>657</v>
      </c>
      <c r="F454" s="424" t="s">
        <v>650</v>
      </c>
      <c r="G454" s="424"/>
      <c r="H454" s="424" t="s">
        <v>241</v>
      </c>
      <c r="I454" s="377"/>
      <c r="J454" s="424" t="s">
        <v>122</v>
      </c>
      <c r="K454" s="458" t="s">
        <v>30</v>
      </c>
      <c r="L454" s="220" t="s">
        <v>651</v>
      </c>
      <c r="M454" s="220" t="s">
        <v>651</v>
      </c>
      <c r="N454" s="470"/>
      <c r="O454" s="260"/>
      <c r="P454" s="201"/>
    </row>
    <row r="455" spans="1:16">
      <c r="A455" s="429" t="s">
        <v>659</v>
      </c>
      <c r="B455" s="441"/>
      <c r="C455" s="441"/>
      <c r="D455" s="441"/>
      <c r="E455" s="424" t="s">
        <v>657</v>
      </c>
      <c r="F455" s="424" t="s">
        <v>650</v>
      </c>
      <c r="G455" s="424"/>
      <c r="H455" s="424" t="s">
        <v>241</v>
      </c>
      <c r="I455" s="377"/>
      <c r="J455" s="424" t="s">
        <v>122</v>
      </c>
      <c r="K455" s="458" t="s">
        <v>30</v>
      </c>
      <c r="L455" s="220" t="s">
        <v>651</v>
      </c>
      <c r="M455" s="220" t="s">
        <v>651</v>
      </c>
      <c r="N455" s="470"/>
      <c r="O455" s="260"/>
      <c r="P455" s="201"/>
    </row>
    <row r="456" spans="1:16">
      <c r="A456" s="429" t="s">
        <v>660</v>
      </c>
      <c r="B456" s="441"/>
      <c r="C456" s="441"/>
      <c r="D456" s="441"/>
      <c r="E456" s="424" t="s">
        <v>657</v>
      </c>
      <c r="F456" s="424" t="s">
        <v>650</v>
      </c>
      <c r="G456" s="424"/>
      <c r="H456" s="424" t="s">
        <v>241</v>
      </c>
      <c r="I456" s="377"/>
      <c r="J456" s="424" t="s">
        <v>122</v>
      </c>
      <c r="K456" s="458" t="s">
        <v>30</v>
      </c>
      <c r="L456" s="220" t="s">
        <v>651</v>
      </c>
      <c r="M456" s="220" t="s">
        <v>651</v>
      </c>
      <c r="N456" s="470"/>
      <c r="O456" s="260"/>
      <c r="P456" s="201"/>
    </row>
    <row r="457" spans="1:16">
      <c r="A457" s="429" t="s">
        <v>661</v>
      </c>
      <c r="B457" s="441"/>
      <c r="C457" s="441"/>
      <c r="D457" s="441"/>
      <c r="E457" s="424" t="s">
        <v>662</v>
      </c>
      <c r="F457" s="424" t="s">
        <v>650</v>
      </c>
      <c r="G457" s="424"/>
      <c r="H457" s="424" t="s">
        <v>241</v>
      </c>
      <c r="I457" s="377"/>
      <c r="J457" s="424" t="s">
        <v>122</v>
      </c>
      <c r="K457" s="458" t="s">
        <v>30</v>
      </c>
      <c r="L457" s="220" t="s">
        <v>651</v>
      </c>
      <c r="M457" s="220" t="s">
        <v>651</v>
      </c>
      <c r="N457" s="470"/>
      <c r="O457" s="260"/>
      <c r="P457" s="201"/>
    </row>
    <row r="458" spans="1:16">
      <c r="A458" s="212"/>
      <c r="B458" s="441"/>
      <c r="C458" s="441"/>
      <c r="D458" s="441"/>
      <c r="E458" s="407" t="s">
        <v>646</v>
      </c>
      <c r="F458" s="175"/>
      <c r="G458" s="294"/>
      <c r="H458" s="292"/>
      <c r="I458" s="344"/>
      <c r="J458" s="292"/>
      <c r="K458" s="345"/>
      <c r="L458" s="87"/>
      <c r="M458" s="87"/>
      <c r="N458" s="470"/>
      <c r="O458" s="260"/>
      <c r="P458" s="201"/>
    </row>
    <row r="459" spans="1:16">
      <c r="A459" s="212"/>
      <c r="B459" s="441"/>
      <c r="C459" s="441"/>
      <c r="D459" s="441"/>
      <c r="E459" s="407"/>
      <c r="F459" s="422"/>
      <c r="G459" s="249"/>
      <c r="H459" s="138"/>
      <c r="I459" s="258"/>
      <c r="J459" s="138"/>
      <c r="K459" s="346"/>
      <c r="L459" s="87"/>
      <c r="M459" s="87"/>
      <c r="N459" s="470"/>
      <c r="O459" s="260"/>
      <c r="P459" s="201"/>
    </row>
    <row r="460" spans="1:16">
      <c r="A460" s="420" t="s">
        <v>663</v>
      </c>
      <c r="B460" s="441"/>
      <c r="C460" s="441"/>
      <c r="D460" s="441"/>
      <c r="E460" s="407"/>
      <c r="F460" s="403"/>
      <c r="G460" s="290"/>
      <c r="H460" s="150"/>
      <c r="I460" s="379" t="s">
        <v>664</v>
      </c>
      <c r="J460" s="150"/>
      <c r="K460" s="342"/>
      <c r="L460" s="87"/>
      <c r="M460" s="87"/>
      <c r="N460" s="470"/>
      <c r="O460" s="260"/>
      <c r="P460" s="201"/>
    </row>
    <row r="461" spans="1:16">
      <c r="A461" s="429" t="s">
        <v>665</v>
      </c>
      <c r="B461" s="441"/>
      <c r="C461" s="441"/>
      <c r="D461" s="441"/>
      <c r="E461" s="424" t="s">
        <v>666</v>
      </c>
      <c r="F461" s="424" t="s">
        <v>667</v>
      </c>
      <c r="G461" s="424"/>
      <c r="H461" s="424" t="s">
        <v>122</v>
      </c>
      <c r="I461" s="377"/>
      <c r="J461" s="424" t="s">
        <v>293</v>
      </c>
      <c r="K461" s="458" t="s">
        <v>30</v>
      </c>
      <c r="L461" s="220" t="s">
        <v>651</v>
      </c>
      <c r="M461" s="220" t="s">
        <v>651</v>
      </c>
      <c r="N461" s="470"/>
      <c r="O461" s="260"/>
      <c r="P461" s="201"/>
    </row>
    <row r="462" spans="1:16">
      <c r="A462" s="429" t="s">
        <v>668</v>
      </c>
      <c r="B462" s="441"/>
      <c r="C462" s="441"/>
      <c r="D462" s="441"/>
      <c r="E462" s="424" t="s">
        <v>666</v>
      </c>
      <c r="F462" s="424" t="s">
        <v>667</v>
      </c>
      <c r="G462" s="424"/>
      <c r="H462" s="424" t="s">
        <v>122</v>
      </c>
      <c r="I462" s="377"/>
      <c r="J462" s="424" t="s">
        <v>293</v>
      </c>
      <c r="K462" s="458" t="s">
        <v>30</v>
      </c>
      <c r="L462" s="220" t="s">
        <v>651</v>
      </c>
      <c r="M462" s="220" t="s">
        <v>651</v>
      </c>
      <c r="N462" s="470"/>
      <c r="O462" s="260"/>
      <c r="P462" s="201"/>
    </row>
    <row r="463" spans="1:16">
      <c r="A463" s="429" t="s">
        <v>669</v>
      </c>
      <c r="B463" s="441"/>
      <c r="C463" s="441"/>
      <c r="D463" s="441"/>
      <c r="E463" s="407"/>
      <c r="F463" s="422"/>
      <c r="G463" s="289"/>
      <c r="H463" s="295"/>
      <c r="I463" s="258"/>
      <c r="J463" s="138"/>
      <c r="K463" s="258"/>
      <c r="L463" s="87"/>
      <c r="M463" s="462"/>
      <c r="N463" s="470"/>
      <c r="O463" s="260"/>
      <c r="P463" s="201"/>
    </row>
    <row r="464" spans="1:16">
      <c r="A464" s="429" t="s">
        <v>670</v>
      </c>
      <c r="B464" s="441"/>
      <c r="C464" s="441"/>
      <c r="D464" s="441"/>
      <c r="E464" s="424" t="s">
        <v>671</v>
      </c>
      <c r="F464" s="424" t="s">
        <v>667</v>
      </c>
      <c r="G464" s="424"/>
      <c r="H464" s="424" t="s">
        <v>122</v>
      </c>
      <c r="I464" s="377"/>
      <c r="J464" s="424" t="s">
        <v>293</v>
      </c>
      <c r="K464" s="458" t="s">
        <v>30</v>
      </c>
      <c r="L464" s="220" t="s">
        <v>651</v>
      </c>
      <c r="M464" s="220" t="s">
        <v>651</v>
      </c>
      <c r="N464" s="470"/>
      <c r="O464" s="260"/>
      <c r="P464" s="201"/>
    </row>
    <row r="465" spans="1:16">
      <c r="A465" s="429" t="s">
        <v>672</v>
      </c>
      <c r="B465" s="441"/>
      <c r="C465" s="441"/>
      <c r="D465" s="441"/>
      <c r="E465" s="424" t="s">
        <v>673</v>
      </c>
      <c r="F465" s="424" t="s">
        <v>667</v>
      </c>
      <c r="G465" s="424"/>
      <c r="H465" s="424" t="s">
        <v>122</v>
      </c>
      <c r="I465" s="377"/>
      <c r="J465" s="424" t="s">
        <v>293</v>
      </c>
      <c r="K465" s="458" t="s">
        <v>30</v>
      </c>
      <c r="L465" s="220" t="s">
        <v>651</v>
      </c>
      <c r="M465" s="220" t="s">
        <v>651</v>
      </c>
      <c r="N465" s="470"/>
      <c r="O465" s="260"/>
      <c r="P465" s="201"/>
    </row>
    <row r="466" spans="1:16">
      <c r="A466" s="429" t="s">
        <v>674</v>
      </c>
      <c r="B466" s="441"/>
      <c r="C466" s="441"/>
      <c r="D466" s="441"/>
      <c r="E466" s="424" t="s">
        <v>673</v>
      </c>
      <c r="F466" s="424" t="s">
        <v>667</v>
      </c>
      <c r="G466" s="424"/>
      <c r="H466" s="424" t="s">
        <v>122</v>
      </c>
      <c r="I466" s="377"/>
      <c r="J466" s="424" t="s">
        <v>293</v>
      </c>
      <c r="K466" s="458" t="s">
        <v>30</v>
      </c>
      <c r="L466" s="220" t="s">
        <v>651</v>
      </c>
      <c r="M466" s="220" t="s">
        <v>651</v>
      </c>
      <c r="N466" s="470"/>
      <c r="O466" s="260"/>
      <c r="P466" s="201"/>
    </row>
    <row r="467" spans="1:16">
      <c r="A467" s="429" t="s">
        <v>675</v>
      </c>
      <c r="B467" s="441"/>
      <c r="C467" s="441"/>
      <c r="D467" s="441"/>
      <c r="E467" s="424" t="s">
        <v>676</v>
      </c>
      <c r="F467" s="424" t="s">
        <v>667</v>
      </c>
      <c r="G467" s="424"/>
      <c r="H467" s="424" t="s">
        <v>122</v>
      </c>
      <c r="I467" s="377"/>
      <c r="J467" s="424" t="s">
        <v>293</v>
      </c>
      <c r="K467" s="458" t="s">
        <v>30</v>
      </c>
      <c r="L467" s="220" t="s">
        <v>651</v>
      </c>
      <c r="M467" s="220" t="s">
        <v>651</v>
      </c>
      <c r="N467" s="470"/>
      <c r="O467" s="260"/>
      <c r="P467" s="201"/>
    </row>
    <row r="468" spans="1:16">
      <c r="A468" s="221"/>
      <c r="B468" s="441"/>
      <c r="C468" s="441"/>
      <c r="D468" s="441"/>
      <c r="E468" s="422" t="s">
        <v>677</v>
      </c>
      <c r="F468" s="403"/>
      <c r="G468" s="289"/>
      <c r="H468" s="404"/>
      <c r="I468" s="258"/>
      <c r="J468" s="404"/>
      <c r="K468" s="258"/>
      <c r="L468" s="87"/>
      <c r="M468" s="87"/>
      <c r="N468" s="470"/>
      <c r="O468" s="260"/>
      <c r="P468" s="201"/>
    </row>
    <row r="469" spans="1:16">
      <c r="A469" s="221"/>
      <c r="B469" s="441"/>
      <c r="C469" s="441"/>
      <c r="D469" s="441"/>
      <c r="E469" s="403" t="s">
        <v>678</v>
      </c>
      <c r="F469" s="403"/>
      <c r="G469" s="289"/>
      <c r="H469" s="404"/>
      <c r="I469" s="258"/>
      <c r="J469" s="404"/>
      <c r="K469" s="258"/>
      <c r="L469" s="87"/>
      <c r="M469" s="87"/>
      <c r="N469" s="470"/>
      <c r="O469" s="260"/>
      <c r="P469" s="201"/>
    </row>
    <row r="470" spans="1:16">
      <c r="A470" s="221"/>
      <c r="B470" s="441"/>
      <c r="C470" s="441"/>
      <c r="D470" s="441"/>
      <c r="E470" s="403"/>
      <c r="F470" s="403"/>
      <c r="G470" s="289"/>
      <c r="H470" s="404"/>
      <c r="I470" s="258"/>
      <c r="J470" s="404"/>
      <c r="K470" s="258"/>
      <c r="L470" s="87"/>
      <c r="M470" s="87"/>
      <c r="N470" s="470"/>
      <c r="O470" s="260"/>
      <c r="P470" s="201"/>
    </row>
    <row r="471" spans="1:16">
      <c r="A471" s="420" t="s">
        <v>679</v>
      </c>
      <c r="B471" s="441"/>
      <c r="C471" s="441"/>
      <c r="D471" s="441"/>
      <c r="E471" s="407"/>
      <c r="F471" s="422"/>
      <c r="G471" s="249"/>
      <c r="H471" s="138"/>
      <c r="I471" s="258"/>
      <c r="J471" s="404"/>
      <c r="K471" s="346"/>
      <c r="L471" s="87"/>
      <c r="M471" s="87"/>
      <c r="N471" s="470"/>
      <c r="O471" s="260"/>
      <c r="P471" s="201"/>
    </row>
    <row r="472" spans="1:16">
      <c r="A472" s="429" t="s">
        <v>680</v>
      </c>
      <c r="B472" s="441"/>
      <c r="C472" s="441"/>
      <c r="D472" s="441"/>
      <c r="E472" s="424" t="s">
        <v>681</v>
      </c>
      <c r="F472" s="424"/>
      <c r="G472" s="424"/>
      <c r="H472" s="424" t="s">
        <v>122</v>
      </c>
      <c r="I472" s="377"/>
      <c r="J472" s="424" t="s">
        <v>293</v>
      </c>
      <c r="K472" s="458" t="s">
        <v>30</v>
      </c>
      <c r="L472" s="220" t="s">
        <v>651</v>
      </c>
      <c r="M472" s="220" t="s">
        <v>651</v>
      </c>
      <c r="N472" s="470"/>
      <c r="O472" s="260"/>
      <c r="P472" s="201"/>
    </row>
    <row r="473" spans="1:16">
      <c r="A473" s="429" t="s">
        <v>682</v>
      </c>
      <c r="B473" s="441"/>
      <c r="C473" s="441"/>
      <c r="D473" s="441"/>
      <c r="E473" s="424" t="s">
        <v>622</v>
      </c>
      <c r="F473" s="424"/>
      <c r="G473" s="424"/>
      <c r="H473" s="424" t="s">
        <v>122</v>
      </c>
      <c r="I473" s="377"/>
      <c r="J473" s="424" t="s">
        <v>293</v>
      </c>
      <c r="K473" s="458" t="s">
        <v>30</v>
      </c>
      <c r="L473" s="220" t="s">
        <v>651</v>
      </c>
      <c r="M473" s="220" t="s">
        <v>651</v>
      </c>
      <c r="N473" s="470"/>
      <c r="O473" s="260"/>
      <c r="P473" s="201"/>
    </row>
    <row r="474" spans="1:16">
      <c r="A474" s="429" t="s">
        <v>683</v>
      </c>
      <c r="B474" s="441"/>
      <c r="C474" s="441"/>
      <c r="D474" s="441"/>
      <c r="E474" s="424" t="s">
        <v>684</v>
      </c>
      <c r="F474" s="424"/>
      <c r="G474" s="424"/>
      <c r="H474" s="424" t="s">
        <v>122</v>
      </c>
      <c r="I474" s="377"/>
      <c r="J474" s="424" t="s">
        <v>293</v>
      </c>
      <c r="K474" s="458" t="s">
        <v>30</v>
      </c>
      <c r="L474" s="220" t="s">
        <v>651</v>
      </c>
      <c r="M474" s="220" t="s">
        <v>651</v>
      </c>
      <c r="N474" s="470"/>
      <c r="O474" s="260"/>
      <c r="P474" s="201"/>
    </row>
    <row r="475" spans="1:16">
      <c r="A475" s="429" t="s">
        <v>685</v>
      </c>
      <c r="B475" s="441"/>
      <c r="C475" s="441"/>
      <c r="D475" s="441"/>
      <c r="E475" s="424" t="s">
        <v>686</v>
      </c>
      <c r="F475" s="424"/>
      <c r="G475" s="424"/>
      <c r="H475" s="424" t="s">
        <v>122</v>
      </c>
      <c r="I475" s="377"/>
      <c r="J475" s="424" t="s">
        <v>293</v>
      </c>
      <c r="K475" s="458" t="s">
        <v>30</v>
      </c>
      <c r="L475" s="220" t="s">
        <v>651</v>
      </c>
      <c r="M475" s="220" t="s">
        <v>651</v>
      </c>
      <c r="N475" s="470"/>
      <c r="O475" s="260"/>
      <c r="P475" s="201"/>
    </row>
    <row r="476" spans="1:16">
      <c r="A476" s="429" t="s">
        <v>687</v>
      </c>
      <c r="B476" s="441"/>
      <c r="C476" s="441"/>
      <c r="D476" s="441"/>
      <c r="E476" s="424" t="s">
        <v>688</v>
      </c>
      <c r="F476" s="424"/>
      <c r="G476" s="424"/>
      <c r="H476" s="424" t="s">
        <v>122</v>
      </c>
      <c r="I476" s="377"/>
      <c r="J476" s="424" t="s">
        <v>293</v>
      </c>
      <c r="K476" s="458" t="s">
        <v>30</v>
      </c>
      <c r="L476" s="220" t="s">
        <v>651</v>
      </c>
      <c r="M476" s="220" t="s">
        <v>651</v>
      </c>
      <c r="N476" s="470"/>
      <c r="O476" s="260"/>
      <c r="P476" s="201"/>
    </row>
    <row r="477" spans="1:16">
      <c r="A477" s="214"/>
      <c r="B477" s="441"/>
      <c r="C477" s="441"/>
      <c r="D477" s="441"/>
      <c r="E477" s="412" t="s">
        <v>689</v>
      </c>
      <c r="F477" s="113"/>
      <c r="G477" s="296"/>
      <c r="H477" s="113"/>
      <c r="I477" s="380"/>
      <c r="J477" s="411"/>
      <c r="K477" s="337"/>
      <c r="L477" s="87"/>
      <c r="M477" s="87"/>
      <c r="N477" s="470"/>
      <c r="O477" s="260"/>
      <c r="P477" s="201"/>
    </row>
    <row r="478" spans="1:16">
      <c r="A478" s="214"/>
      <c r="B478" s="441"/>
      <c r="C478" s="441"/>
      <c r="D478" s="441"/>
      <c r="E478" s="412" t="s">
        <v>690</v>
      </c>
      <c r="F478" s="297"/>
      <c r="G478" s="282"/>
      <c r="H478" s="298"/>
      <c r="I478" s="355"/>
      <c r="J478" s="435"/>
      <c r="K478" s="347"/>
      <c r="L478" s="87"/>
      <c r="M478" s="87"/>
      <c r="N478" s="470"/>
      <c r="O478" s="260"/>
      <c r="P478" s="201"/>
    </row>
    <row r="479" spans="1:16">
      <c r="A479" s="214"/>
      <c r="B479" s="441"/>
      <c r="C479" s="441"/>
      <c r="D479" s="441"/>
      <c r="E479" s="407"/>
      <c r="F479" s="138"/>
      <c r="G479" s="432"/>
      <c r="H479" s="404"/>
      <c r="I479" s="258"/>
      <c r="J479" s="136"/>
      <c r="K479" s="330"/>
      <c r="L479" s="87"/>
      <c r="M479" s="87"/>
      <c r="N479" s="470"/>
      <c r="O479" s="260"/>
      <c r="P479" s="201"/>
    </row>
    <row r="480" spans="1:16">
      <c r="A480" s="420" t="s">
        <v>691</v>
      </c>
      <c r="B480" s="441"/>
      <c r="C480" s="441"/>
      <c r="D480" s="441"/>
      <c r="E480" s="407"/>
      <c r="F480" s="422"/>
      <c r="G480" s="289"/>
      <c r="H480" s="138"/>
      <c r="I480" s="258"/>
      <c r="J480" s="404"/>
      <c r="K480" s="258"/>
      <c r="L480" s="87"/>
      <c r="M480" s="87"/>
      <c r="N480" s="470"/>
      <c r="O480" s="260"/>
      <c r="P480" s="201"/>
    </row>
    <row r="481" spans="1:16">
      <c r="A481" s="429" t="s">
        <v>680</v>
      </c>
      <c r="B481" s="441"/>
      <c r="C481" s="441"/>
      <c r="D481" s="441"/>
      <c r="E481" s="424" t="s">
        <v>692</v>
      </c>
      <c r="F481" s="424"/>
      <c r="G481" s="424"/>
      <c r="H481" s="424" t="s">
        <v>122</v>
      </c>
      <c r="I481" s="377"/>
      <c r="J481" s="424" t="s">
        <v>293</v>
      </c>
      <c r="K481" s="458" t="s">
        <v>30</v>
      </c>
      <c r="L481" s="220" t="s">
        <v>651</v>
      </c>
      <c r="M481" s="220" t="s">
        <v>651</v>
      </c>
      <c r="N481" s="470"/>
      <c r="O481" s="260"/>
      <c r="P481" s="201"/>
    </row>
    <row r="482" spans="1:16">
      <c r="A482" s="429" t="s">
        <v>682</v>
      </c>
      <c r="B482" s="441"/>
      <c r="C482" s="441"/>
      <c r="D482" s="441"/>
      <c r="E482" s="424" t="s">
        <v>622</v>
      </c>
      <c r="F482" s="424"/>
      <c r="G482" s="424"/>
      <c r="H482" s="424" t="s">
        <v>122</v>
      </c>
      <c r="I482" s="377"/>
      <c r="J482" s="424" t="s">
        <v>293</v>
      </c>
      <c r="K482" s="458" t="s">
        <v>30</v>
      </c>
      <c r="L482" s="220" t="s">
        <v>651</v>
      </c>
      <c r="M482" s="220" t="s">
        <v>651</v>
      </c>
      <c r="N482" s="470"/>
      <c r="O482" s="260"/>
      <c r="P482" s="201"/>
    </row>
    <row r="483" spans="1:16">
      <c r="A483" s="429" t="s">
        <v>693</v>
      </c>
      <c r="B483" s="441"/>
      <c r="C483" s="441"/>
      <c r="D483" s="441"/>
      <c r="E483" s="424" t="s">
        <v>684</v>
      </c>
      <c r="F483" s="424"/>
      <c r="G483" s="424"/>
      <c r="H483" s="424" t="s">
        <v>122</v>
      </c>
      <c r="I483" s="377"/>
      <c r="J483" s="424" t="s">
        <v>293</v>
      </c>
      <c r="K483" s="458" t="s">
        <v>30</v>
      </c>
      <c r="L483" s="220" t="s">
        <v>651</v>
      </c>
      <c r="M483" s="220" t="s">
        <v>651</v>
      </c>
      <c r="N483" s="470"/>
      <c r="O483" s="260"/>
      <c r="P483" s="201"/>
    </row>
    <row r="484" spans="1:16">
      <c r="A484" s="429" t="s">
        <v>685</v>
      </c>
      <c r="B484" s="441"/>
      <c r="C484" s="441"/>
      <c r="D484" s="441"/>
      <c r="E484" s="424" t="s">
        <v>686</v>
      </c>
      <c r="F484" s="424"/>
      <c r="G484" s="424"/>
      <c r="H484" s="424" t="s">
        <v>122</v>
      </c>
      <c r="I484" s="377"/>
      <c r="J484" s="424" t="s">
        <v>293</v>
      </c>
      <c r="K484" s="458" t="s">
        <v>30</v>
      </c>
      <c r="L484" s="220" t="s">
        <v>651</v>
      </c>
      <c r="M484" s="220" t="s">
        <v>651</v>
      </c>
      <c r="N484" s="470"/>
      <c r="O484" s="260"/>
      <c r="P484" s="201"/>
    </row>
    <row r="485" spans="1:16">
      <c r="A485" s="429" t="s">
        <v>687</v>
      </c>
      <c r="B485" s="441"/>
      <c r="C485" s="441"/>
      <c r="D485" s="441"/>
      <c r="E485" s="424" t="s">
        <v>694</v>
      </c>
      <c r="F485" s="424"/>
      <c r="G485" s="424"/>
      <c r="H485" s="424" t="s">
        <v>122</v>
      </c>
      <c r="I485" s="377"/>
      <c r="J485" s="424" t="s">
        <v>293</v>
      </c>
      <c r="K485" s="458" t="s">
        <v>30</v>
      </c>
      <c r="L485" s="220" t="s">
        <v>651</v>
      </c>
      <c r="M485" s="220" t="s">
        <v>651</v>
      </c>
      <c r="N485" s="470"/>
      <c r="O485" s="260"/>
      <c r="P485" s="201"/>
    </row>
    <row r="486" spans="1:16">
      <c r="A486" s="214"/>
      <c r="B486" s="441"/>
      <c r="C486" s="441"/>
      <c r="D486" s="441"/>
      <c r="E486" s="412" t="s">
        <v>689</v>
      </c>
      <c r="F486" s="154"/>
      <c r="G486" s="438"/>
      <c r="H486" s="411"/>
      <c r="I486" s="337"/>
      <c r="J486" s="106"/>
      <c r="K486" s="348"/>
      <c r="L486" s="87"/>
      <c r="M486" s="87"/>
      <c r="N486" s="470"/>
      <c r="O486" s="260"/>
      <c r="P486" s="201"/>
    </row>
    <row r="487" spans="1:16">
      <c r="A487" s="214"/>
      <c r="B487" s="441"/>
      <c r="C487" s="441"/>
      <c r="D487" s="441"/>
      <c r="E487" s="412" t="s">
        <v>695</v>
      </c>
      <c r="F487" s="154"/>
      <c r="G487" s="438"/>
      <c r="H487" s="411"/>
      <c r="I487" s="337"/>
      <c r="J487" s="106"/>
      <c r="K487" s="348"/>
      <c r="L487" s="87"/>
      <c r="M487" s="87"/>
      <c r="N487" s="470"/>
      <c r="O487" s="260"/>
      <c r="P487" s="201"/>
    </row>
    <row r="488" spans="1:16">
      <c r="A488" s="214"/>
      <c r="B488" s="441"/>
      <c r="C488" s="441"/>
      <c r="D488" s="441"/>
      <c r="E488" s="412"/>
      <c r="F488" s="154"/>
      <c r="G488" s="438"/>
      <c r="H488" s="411"/>
      <c r="I488" s="337"/>
      <c r="J488" s="106"/>
      <c r="K488" s="348"/>
      <c r="L488" s="87"/>
      <c r="M488" s="87"/>
      <c r="N488" s="470"/>
      <c r="O488" s="260"/>
      <c r="P488" s="201"/>
    </row>
    <row r="489" spans="1:16">
      <c r="A489" s="420" t="s">
        <v>696</v>
      </c>
      <c r="B489" s="441"/>
      <c r="C489" s="441"/>
      <c r="D489" s="441"/>
      <c r="F489" s="154"/>
      <c r="G489" s="438"/>
      <c r="H489" s="411"/>
      <c r="I489" s="337"/>
      <c r="J489" s="106"/>
      <c r="K489" s="348"/>
      <c r="L489" s="87"/>
      <c r="M489" s="87"/>
      <c r="N489" s="470"/>
      <c r="O489" s="260"/>
      <c r="P489" s="201"/>
    </row>
    <row r="490" spans="1:16" ht="26.25" customHeight="1">
      <c r="A490" s="429" t="s">
        <v>697</v>
      </c>
      <c r="B490" s="429"/>
      <c r="C490" s="429"/>
      <c r="D490" s="429"/>
      <c r="E490" s="424" t="s">
        <v>698</v>
      </c>
      <c r="F490" s="424" t="s">
        <v>699</v>
      </c>
      <c r="G490" s="424"/>
      <c r="H490" s="424">
        <v>1</v>
      </c>
      <c r="I490" s="377"/>
      <c r="J490" s="424" t="s">
        <v>700</v>
      </c>
      <c r="K490" s="458" t="s">
        <v>30</v>
      </c>
      <c r="L490" s="220" t="s">
        <v>651</v>
      </c>
      <c r="M490" s="220" t="s">
        <v>651</v>
      </c>
      <c r="N490" s="470"/>
      <c r="O490" s="260"/>
      <c r="P490" s="201"/>
    </row>
    <row r="491" spans="1:16" ht="15" customHeight="1">
      <c r="A491" s="429" t="s">
        <v>701</v>
      </c>
      <c r="B491" s="429"/>
      <c r="C491" s="429"/>
      <c r="D491" s="429"/>
      <c r="E491" s="424" t="s">
        <v>702</v>
      </c>
      <c r="F491" s="424" t="s">
        <v>703</v>
      </c>
      <c r="G491" s="424"/>
      <c r="H491" s="424" t="s">
        <v>122</v>
      </c>
      <c r="I491" s="377"/>
      <c r="J491" s="424" t="s">
        <v>622</v>
      </c>
      <c r="K491" s="458" t="s">
        <v>30</v>
      </c>
      <c r="L491" s="220" t="s">
        <v>651</v>
      </c>
      <c r="M491" s="220" t="s">
        <v>651</v>
      </c>
      <c r="N491" s="470"/>
      <c r="O491" s="260"/>
      <c r="P491" s="201"/>
    </row>
    <row r="492" spans="1:16">
      <c r="A492" s="429" t="s">
        <v>704</v>
      </c>
      <c r="B492" s="429"/>
      <c r="C492" s="429"/>
      <c r="D492" s="429"/>
      <c r="E492" s="424" t="s">
        <v>705</v>
      </c>
      <c r="F492" s="424" t="s">
        <v>703</v>
      </c>
      <c r="G492" s="424"/>
      <c r="H492" s="424" t="s">
        <v>293</v>
      </c>
      <c r="I492" s="377"/>
      <c r="J492" s="424" t="s">
        <v>622</v>
      </c>
      <c r="K492" s="458" t="s">
        <v>30</v>
      </c>
      <c r="L492" s="220" t="s">
        <v>651</v>
      </c>
      <c r="M492" s="220" t="s">
        <v>651</v>
      </c>
      <c r="N492" s="470"/>
      <c r="O492" s="260"/>
      <c r="P492" s="201"/>
    </row>
    <row r="493" spans="1:16">
      <c r="A493" s="212"/>
      <c r="B493" s="441"/>
      <c r="C493" s="441"/>
      <c r="D493" s="441"/>
      <c r="E493" s="106" t="s">
        <v>706</v>
      </c>
      <c r="F493" s="299"/>
      <c r="G493" s="300"/>
      <c r="H493" s="301"/>
      <c r="I493" s="381"/>
      <c r="J493" s="302"/>
      <c r="K493" s="349"/>
      <c r="L493" s="87"/>
      <c r="M493" s="87"/>
      <c r="N493" s="470"/>
      <c r="O493" s="260"/>
      <c r="P493" s="201"/>
    </row>
    <row r="494" spans="1:16">
      <c r="A494" s="216"/>
      <c r="B494" s="441"/>
      <c r="C494" s="441"/>
      <c r="D494" s="441"/>
      <c r="E494" s="223" t="s">
        <v>707</v>
      </c>
      <c r="F494" s="299"/>
      <c r="G494" s="300"/>
      <c r="H494" s="301"/>
      <c r="I494" s="381"/>
      <c r="J494" s="302"/>
      <c r="K494" s="349"/>
      <c r="L494" s="87"/>
      <c r="M494" s="87"/>
      <c r="N494" s="470"/>
      <c r="O494" s="260"/>
      <c r="P494" s="201"/>
    </row>
    <row r="495" spans="1:16">
      <c r="A495" s="216"/>
      <c r="B495" s="441"/>
      <c r="C495" s="441"/>
      <c r="D495" s="441"/>
      <c r="E495" s="225"/>
      <c r="G495" s="303"/>
      <c r="H495" s="304"/>
      <c r="I495" s="382"/>
      <c r="J495" s="1"/>
      <c r="K495" s="334"/>
      <c r="L495" s="87"/>
      <c r="M495" s="87"/>
      <c r="N495" s="470"/>
      <c r="O495" s="260"/>
      <c r="P495" s="201"/>
    </row>
    <row r="496" spans="1:16">
      <c r="A496" s="420" t="s">
        <v>708</v>
      </c>
      <c r="B496" s="441"/>
      <c r="C496" s="441"/>
      <c r="D496" s="441"/>
      <c r="E496" s="407"/>
      <c r="F496" s="403"/>
      <c r="G496" s="290"/>
      <c r="H496" s="150"/>
      <c r="I496" s="375"/>
      <c r="J496" s="405"/>
      <c r="K496" s="342"/>
      <c r="L496" s="87"/>
      <c r="M496" s="87"/>
      <c r="N496" s="470"/>
      <c r="O496" s="260"/>
      <c r="P496" s="201"/>
    </row>
    <row r="497" spans="1:16">
      <c r="A497" s="429" t="s">
        <v>709</v>
      </c>
      <c r="B497" s="441"/>
      <c r="C497" s="441"/>
      <c r="D497" s="441"/>
      <c r="E497" s="424" t="s">
        <v>710</v>
      </c>
      <c r="F497" s="424" t="s">
        <v>711</v>
      </c>
      <c r="G497" s="424"/>
      <c r="H497" s="424" t="s">
        <v>712</v>
      </c>
      <c r="I497" s="377"/>
      <c r="J497" s="424" t="s">
        <v>712</v>
      </c>
      <c r="K497" s="458" t="s">
        <v>30</v>
      </c>
      <c r="L497" s="220" t="s">
        <v>651</v>
      </c>
      <c r="M497" s="220" t="s">
        <v>651</v>
      </c>
      <c r="N497" s="470"/>
      <c r="O497" s="260"/>
      <c r="P497" s="201"/>
    </row>
    <row r="498" spans="1:16">
      <c r="A498" s="429" t="s">
        <v>713</v>
      </c>
      <c r="B498" s="441"/>
      <c r="C498" s="441"/>
      <c r="D498" s="441"/>
      <c r="E498" s="424" t="s">
        <v>710</v>
      </c>
      <c r="F498" s="424" t="s">
        <v>711</v>
      </c>
      <c r="G498" s="424"/>
      <c r="H498" s="424" t="s">
        <v>714</v>
      </c>
      <c r="I498" s="377"/>
      <c r="J498" s="424" t="s">
        <v>715</v>
      </c>
      <c r="K498" s="458" t="s">
        <v>30</v>
      </c>
      <c r="L498" s="220" t="s">
        <v>651</v>
      </c>
      <c r="M498" s="220" t="s">
        <v>651</v>
      </c>
      <c r="N498" s="470"/>
      <c r="O498" s="260"/>
      <c r="P498" s="201"/>
    </row>
    <row r="499" spans="1:16">
      <c r="A499" s="429" t="s">
        <v>716</v>
      </c>
      <c r="B499" s="441"/>
      <c r="C499" s="441"/>
      <c r="D499" s="441"/>
      <c r="E499" s="424" t="s">
        <v>710</v>
      </c>
      <c r="F499" s="424" t="s">
        <v>711</v>
      </c>
      <c r="G499" s="424"/>
      <c r="H499" s="424">
        <v>1</v>
      </c>
      <c r="I499" s="377"/>
      <c r="J499" s="424" t="s">
        <v>122</v>
      </c>
      <c r="K499" s="458" t="s">
        <v>30</v>
      </c>
      <c r="L499" s="220" t="s">
        <v>651</v>
      </c>
      <c r="M499" s="220" t="s">
        <v>651</v>
      </c>
      <c r="N499" s="470"/>
      <c r="O499" s="260"/>
      <c r="P499" s="201"/>
    </row>
    <row r="500" spans="1:16">
      <c r="A500" s="212"/>
      <c r="B500" s="441"/>
      <c r="C500" s="441"/>
      <c r="D500" s="441"/>
      <c r="E500" s="115" t="s">
        <v>717</v>
      </c>
      <c r="G500" s="296"/>
      <c r="H500" s="154"/>
      <c r="I500" s="383"/>
      <c r="J500" s="411"/>
      <c r="K500" s="337"/>
      <c r="L500" s="87"/>
      <c r="M500" s="87"/>
      <c r="N500" s="470"/>
      <c r="O500" s="260"/>
      <c r="P500" s="201"/>
    </row>
    <row r="501" spans="1:16">
      <c r="A501" s="221"/>
      <c r="B501" s="441"/>
      <c r="C501" s="441"/>
      <c r="D501" s="441"/>
      <c r="E501" s="115" t="s">
        <v>718</v>
      </c>
      <c r="G501" s="305"/>
      <c r="H501" s="306"/>
      <c r="I501" s="384"/>
      <c r="J501" s="106"/>
      <c r="K501" s="337"/>
      <c r="L501" s="87"/>
      <c r="M501" s="87"/>
      <c r="N501" s="470"/>
      <c r="O501" s="260"/>
      <c r="P501" s="201"/>
    </row>
    <row r="502" spans="1:16">
      <c r="A502" s="221"/>
      <c r="B502" s="441"/>
      <c r="C502" s="441"/>
      <c r="D502" s="441"/>
      <c r="E502" s="115" t="s">
        <v>719</v>
      </c>
      <c r="G502" s="305"/>
      <c r="H502" s="306"/>
      <c r="I502" s="384"/>
      <c r="J502" s="106"/>
      <c r="K502" s="337"/>
      <c r="L502" s="87"/>
      <c r="M502" s="87"/>
      <c r="N502" s="470"/>
      <c r="O502" s="260"/>
      <c r="P502" s="201"/>
    </row>
    <row r="503" spans="1:16">
      <c r="A503" s="216"/>
      <c r="B503" s="441"/>
      <c r="C503" s="441"/>
      <c r="D503" s="441"/>
      <c r="E503" s="422"/>
      <c r="G503" s="289"/>
      <c r="H503" s="138"/>
      <c r="I503" s="385"/>
      <c r="J503" s="404"/>
      <c r="K503" s="258"/>
      <c r="L503" s="87"/>
      <c r="M503" s="87"/>
      <c r="N503" s="470"/>
      <c r="O503" s="260"/>
      <c r="P503" s="201"/>
    </row>
    <row r="504" spans="1:16">
      <c r="A504" s="420" t="s">
        <v>720</v>
      </c>
      <c r="B504" s="441"/>
      <c r="C504" s="441"/>
      <c r="D504" s="441"/>
      <c r="E504" s="407"/>
      <c r="F504" s="136"/>
      <c r="G504" s="288"/>
      <c r="H504" s="307"/>
      <c r="I504" s="376"/>
      <c r="J504" s="136"/>
      <c r="K504" s="258"/>
      <c r="L504" s="87"/>
      <c r="M504" s="87"/>
      <c r="N504" s="470"/>
      <c r="O504" s="260"/>
      <c r="P504" s="201"/>
    </row>
    <row r="505" spans="1:16">
      <c r="A505" s="429" t="s">
        <v>721</v>
      </c>
      <c r="B505" s="213"/>
      <c r="C505" s="213"/>
      <c r="D505" s="441"/>
      <c r="E505" s="424" t="s">
        <v>722</v>
      </c>
      <c r="F505" s="424" t="s">
        <v>723</v>
      </c>
      <c r="G505" s="424"/>
      <c r="H505" s="424" t="s">
        <v>724</v>
      </c>
      <c r="I505" s="377"/>
      <c r="J505" s="424" t="s">
        <v>725</v>
      </c>
      <c r="K505" s="458" t="s">
        <v>30</v>
      </c>
      <c r="L505" s="220" t="s">
        <v>651</v>
      </c>
      <c r="M505" s="220" t="s">
        <v>651</v>
      </c>
      <c r="N505" s="470"/>
      <c r="O505" s="260"/>
      <c r="P505" s="201"/>
    </row>
    <row r="506" spans="1:16">
      <c r="A506" s="429" t="s">
        <v>726</v>
      </c>
      <c r="B506" s="213"/>
      <c r="C506" s="213"/>
      <c r="D506" s="441"/>
      <c r="E506" s="424" t="s">
        <v>722</v>
      </c>
      <c r="F506" s="424" t="s">
        <v>723</v>
      </c>
      <c r="G506" s="424"/>
      <c r="H506" s="424" t="s">
        <v>293</v>
      </c>
      <c r="I506" s="377"/>
      <c r="J506" s="424" t="s">
        <v>293</v>
      </c>
      <c r="K506" s="458" t="s">
        <v>30</v>
      </c>
      <c r="L506" s="220" t="s">
        <v>651</v>
      </c>
      <c r="M506" s="220" t="s">
        <v>651</v>
      </c>
      <c r="N506" s="470"/>
      <c r="O506" s="260"/>
      <c r="P506" s="201"/>
    </row>
    <row r="507" spans="1:16">
      <c r="A507" s="224"/>
      <c r="B507" s="441"/>
      <c r="C507" s="441"/>
      <c r="D507" s="441"/>
      <c r="E507" s="136" t="s">
        <v>727</v>
      </c>
      <c r="G507" s="288"/>
      <c r="H507" s="307"/>
      <c r="I507" s="376"/>
      <c r="J507" s="136"/>
      <c r="K507" s="330"/>
      <c r="L507" s="87"/>
      <c r="M507" s="87"/>
      <c r="N507" s="470"/>
      <c r="O507" s="260"/>
      <c r="P507" s="201"/>
    </row>
    <row r="508" spans="1:16">
      <c r="A508" s="224"/>
      <c r="B508" s="441"/>
      <c r="C508" s="441"/>
      <c r="D508" s="441"/>
      <c r="E508" s="225" t="s">
        <v>728</v>
      </c>
      <c r="G508" s="308"/>
      <c r="H508" s="136"/>
      <c r="I508" s="330"/>
      <c r="J508" s="136"/>
      <c r="K508" s="330"/>
      <c r="L508" s="87"/>
      <c r="M508" s="87"/>
      <c r="N508" s="470"/>
      <c r="O508" s="260"/>
      <c r="P508" s="201"/>
    </row>
    <row r="509" spans="1:16">
      <c r="A509" s="224"/>
      <c r="B509" s="441"/>
      <c r="C509" s="441"/>
      <c r="D509" s="441"/>
      <c r="E509" s="407"/>
      <c r="F509" s="136"/>
      <c r="G509" s="288"/>
      <c r="H509" s="136"/>
      <c r="I509" s="330"/>
      <c r="J509" s="136"/>
      <c r="K509" s="330"/>
      <c r="L509" s="87"/>
      <c r="M509" s="87"/>
      <c r="N509" s="470"/>
      <c r="O509" s="260"/>
      <c r="P509" s="201"/>
    </row>
    <row r="510" spans="1:16">
      <c r="A510" s="420" t="s">
        <v>729</v>
      </c>
      <c r="B510" s="441"/>
      <c r="C510" s="441"/>
      <c r="D510" s="441"/>
      <c r="E510" s="407"/>
      <c r="F510" s="136"/>
      <c r="G510" s="288"/>
      <c r="H510" s="307"/>
      <c r="I510" s="376"/>
      <c r="J510" s="136"/>
      <c r="K510" s="258"/>
      <c r="L510" s="87"/>
      <c r="M510" s="87"/>
      <c r="N510" s="470"/>
      <c r="O510" s="260"/>
      <c r="P510" s="201"/>
    </row>
    <row r="511" spans="1:16" ht="27" customHeight="1">
      <c r="A511" s="521" t="s">
        <v>816</v>
      </c>
      <c r="B511" s="521"/>
      <c r="C511" s="521"/>
      <c r="D511" s="522"/>
      <c r="E511" s="424"/>
      <c r="F511" s="424" t="s">
        <v>703</v>
      </c>
      <c r="G511" s="424"/>
      <c r="H511" s="424" t="s">
        <v>622</v>
      </c>
      <c r="I511" s="377"/>
      <c r="J511" s="424">
        <v>1</v>
      </c>
      <c r="K511" s="458" t="s">
        <v>30</v>
      </c>
      <c r="L511" s="220" t="s">
        <v>651</v>
      </c>
      <c r="M511" s="220" t="s">
        <v>651</v>
      </c>
      <c r="N511" s="470"/>
      <c r="O511" s="260"/>
      <c r="P511" s="201"/>
    </row>
    <row r="512" spans="1:16" ht="15" customHeight="1">
      <c r="A512" s="224"/>
      <c r="B512" s="441"/>
      <c r="C512" s="441"/>
      <c r="D512" s="441"/>
      <c r="E512" s="407"/>
      <c r="F512" s="136"/>
      <c r="G512" s="288"/>
      <c r="H512" s="307"/>
      <c r="I512" s="376"/>
      <c r="J512" s="136"/>
      <c r="K512" s="330"/>
      <c r="L512" s="87"/>
      <c r="M512" s="87"/>
      <c r="N512" s="470"/>
      <c r="O512" s="260"/>
      <c r="P512" s="201"/>
    </row>
    <row r="513" spans="1:17" ht="18" customHeight="1">
      <c r="A513" s="420" t="s">
        <v>785</v>
      </c>
      <c r="B513" s="441"/>
      <c r="C513" s="441"/>
      <c r="D513" s="441"/>
      <c r="E513" s="407"/>
      <c r="F513" s="66"/>
      <c r="G513" s="290"/>
      <c r="H513" s="309"/>
      <c r="I513" s="375"/>
      <c r="J513" s="309"/>
      <c r="K513" s="342"/>
      <c r="L513" s="87"/>
      <c r="M513" s="87"/>
      <c r="N513" s="470"/>
      <c r="O513" s="260"/>
      <c r="P513" s="201"/>
    </row>
    <row r="514" spans="1:17">
      <c r="A514" s="420" t="s">
        <v>755</v>
      </c>
      <c r="B514" s="441"/>
      <c r="C514" s="441"/>
      <c r="D514" s="441"/>
      <c r="E514" s="407"/>
      <c r="F514" s="136"/>
      <c r="G514" s="288"/>
      <c r="H514" s="136"/>
      <c r="I514" s="376"/>
      <c r="J514" s="136"/>
      <c r="K514" s="258"/>
      <c r="L514" s="87"/>
      <c r="M514" s="87"/>
      <c r="N514" s="470"/>
      <c r="O514" s="260"/>
      <c r="P514" s="201"/>
    </row>
    <row r="515" spans="1:17">
      <c r="A515" s="420" t="s">
        <v>756</v>
      </c>
      <c r="B515" s="441"/>
      <c r="C515" s="441"/>
      <c r="D515" s="441"/>
      <c r="E515" s="407"/>
      <c r="F515" s="66"/>
      <c r="G515" s="290"/>
      <c r="H515" s="309"/>
      <c r="I515" s="375"/>
      <c r="J515" s="309"/>
      <c r="K515" s="342"/>
      <c r="L515" s="87"/>
      <c r="M515" s="87"/>
      <c r="N515" s="470"/>
      <c r="O515" s="260"/>
      <c r="P515" s="201"/>
    </row>
    <row r="516" spans="1:17">
      <c r="A516" s="429" t="s">
        <v>730</v>
      </c>
      <c r="B516" s="441"/>
      <c r="C516" s="441"/>
      <c r="D516" s="441"/>
      <c r="E516" s="424" t="s">
        <v>731</v>
      </c>
      <c r="F516" s="424" t="s">
        <v>369</v>
      </c>
      <c r="G516" s="424"/>
      <c r="H516" s="424" t="s">
        <v>241</v>
      </c>
      <c r="I516" s="377"/>
      <c r="J516" s="424">
        <v>1</v>
      </c>
      <c r="K516" s="458" t="s">
        <v>30</v>
      </c>
      <c r="L516" s="220" t="s">
        <v>651</v>
      </c>
      <c r="M516" s="220" t="s">
        <v>651</v>
      </c>
      <c r="N516" s="470"/>
      <c r="O516" s="260"/>
      <c r="P516" s="201"/>
    </row>
    <row r="517" spans="1:17">
      <c r="A517" s="429" t="s">
        <v>732</v>
      </c>
      <c r="B517" s="441"/>
      <c r="C517" s="441"/>
      <c r="D517" s="441"/>
      <c r="E517" s="424" t="s">
        <v>733</v>
      </c>
      <c r="F517" s="424" t="s">
        <v>369</v>
      </c>
      <c r="G517" s="424"/>
      <c r="H517" s="424" t="s">
        <v>241</v>
      </c>
      <c r="I517" s="377"/>
      <c r="J517" s="424">
        <v>1</v>
      </c>
      <c r="K517" s="458" t="s">
        <v>30</v>
      </c>
      <c r="L517" s="220" t="s">
        <v>651</v>
      </c>
      <c r="M517" s="220" t="s">
        <v>651</v>
      </c>
      <c r="N517" s="470"/>
      <c r="O517" s="260"/>
      <c r="P517" s="201"/>
    </row>
    <row r="518" spans="1:17">
      <c r="A518" s="429" t="s">
        <v>734</v>
      </c>
      <c r="B518" s="441"/>
      <c r="C518" s="441"/>
      <c r="D518" s="441"/>
      <c r="E518" s="424"/>
      <c r="F518" s="424" t="s">
        <v>369</v>
      </c>
      <c r="G518" s="424"/>
      <c r="H518" s="424" t="s">
        <v>241</v>
      </c>
      <c r="I518" s="377"/>
      <c r="J518" s="424">
        <v>1</v>
      </c>
      <c r="K518" s="458" t="s">
        <v>30</v>
      </c>
      <c r="L518" s="220" t="s">
        <v>651</v>
      </c>
      <c r="M518" s="220" t="s">
        <v>651</v>
      </c>
      <c r="N518" s="470"/>
      <c r="O518" s="260"/>
      <c r="P518" s="201"/>
    </row>
    <row r="519" spans="1:17">
      <c r="A519" s="429" t="s">
        <v>735</v>
      </c>
      <c r="B519" s="441"/>
      <c r="C519" s="441"/>
      <c r="D519" s="441"/>
      <c r="E519" s="424" t="s">
        <v>434</v>
      </c>
      <c r="F519" s="424" t="s">
        <v>369</v>
      </c>
      <c r="G519" s="424"/>
      <c r="H519" s="424" t="s">
        <v>241</v>
      </c>
      <c r="I519" s="377"/>
      <c r="J519" s="424">
        <v>1E-3</v>
      </c>
      <c r="K519" s="458" t="s">
        <v>30</v>
      </c>
      <c r="L519" s="220" t="s">
        <v>651</v>
      </c>
      <c r="M519" s="220" t="s">
        <v>651</v>
      </c>
      <c r="N519" s="470"/>
      <c r="O519" s="260"/>
    </row>
    <row r="520" spans="1:17">
      <c r="A520" s="429" t="s">
        <v>736</v>
      </c>
      <c r="B520" s="441"/>
      <c r="C520" s="441"/>
      <c r="D520" s="441"/>
      <c r="E520" s="424" t="s">
        <v>737</v>
      </c>
      <c r="F520" s="424" t="s">
        <v>369</v>
      </c>
      <c r="G520" s="424"/>
      <c r="H520" s="424" t="s">
        <v>241</v>
      </c>
      <c r="I520" s="377"/>
      <c r="J520" s="424">
        <v>1E-3</v>
      </c>
      <c r="K520" s="458" t="s">
        <v>30</v>
      </c>
      <c r="L520" s="220" t="s">
        <v>651</v>
      </c>
      <c r="M520" s="220" t="s">
        <v>651</v>
      </c>
      <c r="N520" s="470"/>
      <c r="O520" s="260"/>
    </row>
    <row r="521" spans="1:17">
      <c r="A521" s="429" t="s">
        <v>738</v>
      </c>
      <c r="B521" s="441"/>
      <c r="C521" s="441"/>
      <c r="D521" s="441"/>
      <c r="E521" s="424" t="s">
        <v>434</v>
      </c>
      <c r="F521" s="424" t="s">
        <v>369</v>
      </c>
      <c r="G521" s="424"/>
      <c r="H521" s="424" t="s">
        <v>241</v>
      </c>
      <c r="I521" s="377"/>
      <c r="J521" s="424">
        <v>1E-3</v>
      </c>
      <c r="K521" s="458" t="s">
        <v>30</v>
      </c>
      <c r="L521" s="220" t="s">
        <v>651</v>
      </c>
      <c r="M521" s="220" t="s">
        <v>651</v>
      </c>
      <c r="N521" s="470"/>
      <c r="O521" s="260"/>
    </row>
    <row r="522" spans="1:17">
      <c r="A522" s="429" t="s">
        <v>739</v>
      </c>
      <c r="B522" s="441"/>
      <c r="C522" s="441"/>
      <c r="D522" s="441"/>
      <c r="E522" s="424" t="s">
        <v>434</v>
      </c>
      <c r="F522" s="424" t="s">
        <v>369</v>
      </c>
      <c r="G522" s="424"/>
      <c r="H522" s="424" t="s">
        <v>241</v>
      </c>
      <c r="I522" s="377"/>
      <c r="J522" s="424">
        <v>1E-3</v>
      </c>
      <c r="K522" s="458" t="s">
        <v>30</v>
      </c>
      <c r="L522" s="220" t="s">
        <v>651</v>
      </c>
      <c r="M522" s="220" t="s">
        <v>651</v>
      </c>
      <c r="N522" s="470"/>
      <c r="O522" s="260"/>
    </row>
    <row r="523" spans="1:17">
      <c r="A523" s="224"/>
      <c r="B523" s="441"/>
      <c r="C523" s="441"/>
      <c r="D523" s="441"/>
      <c r="E523" s="407"/>
      <c r="F523" s="66"/>
      <c r="G523" s="290"/>
      <c r="H523" s="309"/>
      <c r="I523" s="375"/>
      <c r="J523" s="310"/>
      <c r="K523" s="342"/>
      <c r="L523" s="87"/>
      <c r="M523" s="87"/>
      <c r="N523" s="470"/>
      <c r="O523" s="260"/>
    </row>
    <row r="524" spans="1:17" s="210" customFormat="1">
      <c r="A524" s="420" t="s">
        <v>757</v>
      </c>
      <c r="B524" s="211"/>
      <c r="C524" s="211"/>
      <c r="D524" s="211"/>
      <c r="E524" s="218"/>
      <c r="F524" s="218"/>
      <c r="G524" s="311"/>
      <c r="H524" s="218"/>
      <c r="I524" s="386" t="s">
        <v>664</v>
      </c>
      <c r="J524" s="218"/>
      <c r="K524" s="350"/>
      <c r="L524" s="217"/>
      <c r="M524" s="217"/>
      <c r="N524" s="485"/>
      <c r="O524" s="498"/>
      <c r="P524" s="475"/>
      <c r="Q524" s="486"/>
    </row>
    <row r="525" spans="1:17">
      <c r="A525" s="429" t="s">
        <v>665</v>
      </c>
      <c r="B525" s="441"/>
      <c r="C525" s="441"/>
      <c r="D525" s="441"/>
      <c r="E525" s="424" t="s">
        <v>740</v>
      </c>
      <c r="F525" s="424" t="s">
        <v>741</v>
      </c>
      <c r="G525" s="424"/>
      <c r="H525" s="424" t="s">
        <v>122</v>
      </c>
      <c r="I525" s="377"/>
      <c r="J525" s="424" t="s">
        <v>293</v>
      </c>
      <c r="K525" s="458" t="s">
        <v>30</v>
      </c>
      <c r="L525" s="220" t="s">
        <v>651</v>
      </c>
      <c r="M525" s="220" t="s">
        <v>651</v>
      </c>
      <c r="N525" s="470"/>
      <c r="O525" s="260"/>
    </row>
    <row r="526" spans="1:17">
      <c r="A526" s="429" t="s">
        <v>668</v>
      </c>
      <c r="B526" s="441"/>
      <c r="C526" s="441"/>
      <c r="D526" s="441"/>
      <c r="E526" s="424" t="s">
        <v>740</v>
      </c>
      <c r="F526" s="424" t="s">
        <v>741</v>
      </c>
      <c r="G526" s="424"/>
      <c r="H526" s="424" t="s">
        <v>122</v>
      </c>
      <c r="I526" s="377"/>
      <c r="J526" s="424" t="s">
        <v>293</v>
      </c>
      <c r="K526" s="458" t="s">
        <v>30</v>
      </c>
      <c r="L526" s="220" t="s">
        <v>651</v>
      </c>
      <c r="M526" s="220" t="s">
        <v>651</v>
      </c>
      <c r="N526" s="470"/>
      <c r="O526" s="260"/>
    </row>
    <row r="527" spans="1:17">
      <c r="A527" s="429" t="s">
        <v>742</v>
      </c>
      <c r="B527" s="441"/>
      <c r="C527" s="441"/>
      <c r="D527" s="441"/>
      <c r="E527" s="407"/>
      <c r="F527" s="312"/>
      <c r="G527" s="289"/>
      <c r="H527" s="295"/>
      <c r="I527" s="258"/>
      <c r="J527" s="138"/>
      <c r="K527" s="258"/>
      <c r="L527" s="87"/>
      <c r="M527" s="87"/>
      <c r="N527" s="470"/>
      <c r="O527" s="260"/>
    </row>
    <row r="528" spans="1:17">
      <c r="A528" s="429" t="s">
        <v>670</v>
      </c>
      <c r="B528" s="441"/>
      <c r="C528" s="441"/>
      <c r="D528" s="441"/>
      <c r="E528" s="424" t="s">
        <v>671</v>
      </c>
      <c r="F528" s="424" t="s">
        <v>741</v>
      </c>
      <c r="G528" s="424"/>
      <c r="H528" s="424" t="s">
        <v>122</v>
      </c>
      <c r="I528" s="377"/>
      <c r="J528" s="424" t="s">
        <v>293</v>
      </c>
      <c r="K528" s="458" t="s">
        <v>30</v>
      </c>
      <c r="L528" s="220" t="s">
        <v>651</v>
      </c>
      <c r="M528" s="220" t="s">
        <v>651</v>
      </c>
      <c r="N528" s="470"/>
      <c r="O528" s="260"/>
    </row>
    <row r="529" spans="1:16">
      <c r="A529" s="429" t="s">
        <v>672</v>
      </c>
      <c r="B529" s="441"/>
      <c r="C529" s="441"/>
      <c r="D529" s="441"/>
      <c r="E529" s="424" t="s">
        <v>673</v>
      </c>
      <c r="F529" s="424" t="s">
        <v>741</v>
      </c>
      <c r="G529" s="424"/>
      <c r="H529" s="424" t="s">
        <v>122</v>
      </c>
      <c r="I529" s="377"/>
      <c r="J529" s="424" t="s">
        <v>293</v>
      </c>
      <c r="K529" s="458" t="s">
        <v>30</v>
      </c>
      <c r="L529" s="220" t="s">
        <v>651</v>
      </c>
      <c r="M529" s="220" t="s">
        <v>651</v>
      </c>
      <c r="N529" s="470"/>
      <c r="O529" s="260"/>
    </row>
    <row r="530" spans="1:16">
      <c r="A530" s="429" t="s">
        <v>674</v>
      </c>
      <c r="B530" s="441"/>
      <c r="C530" s="441"/>
      <c r="D530" s="441"/>
      <c r="E530" s="424" t="s">
        <v>673</v>
      </c>
      <c r="F530" s="424" t="s">
        <v>741</v>
      </c>
      <c r="G530" s="424"/>
      <c r="H530" s="424" t="s">
        <v>122</v>
      </c>
      <c r="I530" s="377"/>
      <c r="J530" s="424" t="s">
        <v>293</v>
      </c>
      <c r="K530" s="458" t="s">
        <v>30</v>
      </c>
      <c r="L530" s="220" t="s">
        <v>651</v>
      </c>
      <c r="M530" s="220" t="s">
        <v>651</v>
      </c>
      <c r="N530" s="470"/>
      <c r="O530" s="260"/>
    </row>
    <row r="531" spans="1:16">
      <c r="A531" s="429" t="s">
        <v>675</v>
      </c>
      <c r="B531" s="441"/>
      <c r="C531" s="441"/>
      <c r="D531" s="441"/>
      <c r="E531" s="424" t="s">
        <v>676</v>
      </c>
      <c r="F531" s="424" t="s">
        <v>741</v>
      </c>
      <c r="G531" s="424"/>
      <c r="H531" s="424" t="s">
        <v>122</v>
      </c>
      <c r="I531" s="377"/>
      <c r="J531" s="424" t="s">
        <v>293</v>
      </c>
      <c r="K531" s="458" t="s">
        <v>30</v>
      </c>
      <c r="L531" s="220" t="s">
        <v>651</v>
      </c>
      <c r="M531" s="220" t="s">
        <v>651</v>
      </c>
      <c r="N531" s="470"/>
      <c r="O531" s="260"/>
    </row>
    <row r="532" spans="1:16">
      <c r="A532" s="221"/>
      <c r="B532" s="441"/>
      <c r="C532" s="441"/>
      <c r="D532" s="441"/>
      <c r="E532" s="422" t="s">
        <v>677</v>
      </c>
      <c r="F532" s="66"/>
      <c r="G532" s="290"/>
      <c r="H532" s="309"/>
      <c r="I532" s="375"/>
      <c r="J532" s="309"/>
      <c r="K532" s="342"/>
      <c r="L532" s="87"/>
      <c r="M532" s="87"/>
      <c r="N532" s="470"/>
      <c r="O532" s="260"/>
    </row>
    <row r="533" spans="1:16">
      <c r="A533" s="221"/>
      <c r="B533" s="441"/>
      <c r="C533" s="441"/>
      <c r="D533" s="441"/>
      <c r="E533" s="403" t="s">
        <v>743</v>
      </c>
      <c r="F533" s="66"/>
      <c r="G533" s="290"/>
      <c r="H533" s="309"/>
      <c r="I533" s="375"/>
      <c r="J533" s="309"/>
      <c r="K533" s="342"/>
      <c r="L533" s="87"/>
      <c r="M533" s="87"/>
      <c r="N533" s="470"/>
      <c r="O533" s="260"/>
    </row>
    <row r="534" spans="1:16">
      <c r="A534" s="221"/>
      <c r="B534" s="441"/>
      <c r="C534" s="441"/>
      <c r="D534" s="441"/>
      <c r="E534" s="403"/>
      <c r="F534" s="66"/>
      <c r="G534" s="290"/>
      <c r="H534" s="309"/>
      <c r="I534" s="375"/>
      <c r="J534" s="309"/>
      <c r="K534" s="342"/>
      <c r="L534" s="87"/>
      <c r="M534" s="87"/>
      <c r="N534" s="470"/>
      <c r="O534" s="260"/>
    </row>
    <row r="535" spans="1:16">
      <c r="A535" s="420" t="s">
        <v>758</v>
      </c>
      <c r="B535" s="441"/>
      <c r="C535" s="441"/>
      <c r="D535" s="441"/>
      <c r="E535" s="407"/>
      <c r="F535" s="403"/>
      <c r="G535" s="290"/>
      <c r="H535" s="405"/>
      <c r="I535" s="375"/>
      <c r="J535" s="405"/>
      <c r="K535" s="342"/>
      <c r="L535" s="87"/>
      <c r="M535" s="87"/>
      <c r="N535" s="470"/>
      <c r="O535" s="260"/>
      <c r="P535" s="201"/>
    </row>
    <row r="536" spans="1:16">
      <c r="A536" s="429" t="s">
        <v>744</v>
      </c>
      <c r="B536" s="441"/>
      <c r="C536" s="441"/>
      <c r="D536" s="441"/>
      <c r="E536" s="424" t="s">
        <v>745</v>
      </c>
      <c r="F536" s="424" t="s">
        <v>746</v>
      </c>
      <c r="G536" s="424"/>
      <c r="H536" s="424" t="s">
        <v>622</v>
      </c>
      <c r="I536" s="377"/>
      <c r="J536" s="424" t="s">
        <v>312</v>
      </c>
      <c r="K536" s="458" t="s">
        <v>30</v>
      </c>
      <c r="L536" s="220" t="s">
        <v>651</v>
      </c>
      <c r="M536" s="220" t="s">
        <v>651</v>
      </c>
      <c r="N536" s="470"/>
      <c r="O536" s="260"/>
      <c r="P536" s="201"/>
    </row>
    <row r="537" spans="1:16">
      <c r="A537" s="429" t="s">
        <v>747</v>
      </c>
      <c r="B537" s="441"/>
      <c r="C537" s="441"/>
      <c r="D537" s="441"/>
      <c r="E537" s="424" t="s">
        <v>745</v>
      </c>
      <c r="F537" s="424" t="s">
        <v>746</v>
      </c>
      <c r="G537" s="424"/>
      <c r="H537" s="424" t="s">
        <v>622</v>
      </c>
      <c r="I537" s="377"/>
      <c r="J537" s="424" t="s">
        <v>748</v>
      </c>
      <c r="K537" s="458" t="s">
        <v>30</v>
      </c>
      <c r="L537" s="220" t="s">
        <v>651</v>
      </c>
      <c r="M537" s="220" t="s">
        <v>651</v>
      </c>
      <c r="N537" s="470"/>
      <c r="O537" s="260"/>
      <c r="P537" s="201"/>
    </row>
    <row r="538" spans="1:16">
      <c r="A538" s="429" t="s">
        <v>749</v>
      </c>
      <c r="B538" s="441"/>
      <c r="C538" s="441"/>
      <c r="D538" s="441"/>
      <c r="E538" s="424" t="s">
        <v>745</v>
      </c>
      <c r="F538" s="424" t="s">
        <v>746</v>
      </c>
      <c r="G538" s="424"/>
      <c r="H538" s="424" t="s">
        <v>750</v>
      </c>
      <c r="I538" s="377"/>
      <c r="J538" s="424" t="s">
        <v>751</v>
      </c>
      <c r="K538" s="458" t="s">
        <v>30</v>
      </c>
      <c r="L538" s="220" t="s">
        <v>651</v>
      </c>
      <c r="M538" s="220" t="s">
        <v>651</v>
      </c>
      <c r="N538" s="470"/>
      <c r="O538" s="260"/>
      <c r="P538" s="201"/>
    </row>
    <row r="539" spans="1:16">
      <c r="A539" s="212"/>
      <c r="B539" s="441"/>
      <c r="C539" s="441"/>
      <c r="D539" s="441"/>
      <c r="E539" s="45" t="s">
        <v>752</v>
      </c>
      <c r="G539" s="289"/>
      <c r="H539" s="404"/>
      <c r="I539" s="258"/>
      <c r="J539" s="138"/>
      <c r="K539" s="258"/>
      <c r="L539" s="87"/>
      <c r="M539" s="87"/>
      <c r="N539" s="470"/>
      <c r="O539" s="260"/>
      <c r="P539" s="201"/>
    </row>
    <row r="540" spans="1:16">
      <c r="A540" s="221"/>
      <c r="B540" s="441"/>
      <c r="C540" s="441"/>
      <c r="D540" s="441"/>
      <c r="E540" s="45" t="s">
        <v>753</v>
      </c>
      <c r="G540" s="289"/>
      <c r="H540" s="404"/>
      <c r="I540" s="385"/>
      <c r="J540" s="404"/>
      <c r="K540" s="258"/>
      <c r="L540" s="140"/>
      <c r="M540" s="140"/>
      <c r="N540" s="470"/>
      <c r="O540" s="140"/>
      <c r="P540" s="201"/>
    </row>
    <row r="541" spans="1:16">
      <c r="A541" s="221"/>
      <c r="B541" s="441"/>
      <c r="C541" s="441"/>
      <c r="D541" s="441"/>
      <c r="E541" s="45" t="s">
        <v>754</v>
      </c>
      <c r="G541" s="289"/>
      <c r="H541" s="404"/>
      <c r="I541" s="385"/>
      <c r="J541" s="404"/>
      <c r="K541" s="258"/>
      <c r="L541" s="260"/>
      <c r="M541" s="260"/>
      <c r="N541" s="470"/>
      <c r="O541" s="260"/>
      <c r="P541" s="201"/>
    </row>
    <row r="542" spans="1:16" ht="15" thickBot="1">
      <c r="A542" s="212"/>
      <c r="B542" s="441"/>
      <c r="C542" s="441"/>
      <c r="D542" s="441"/>
      <c r="E542" s="407"/>
      <c r="F542" s="11"/>
      <c r="G542" s="313"/>
      <c r="H542" s="314"/>
      <c r="I542" s="387"/>
      <c r="J542" s="259"/>
      <c r="K542" s="351" t="s">
        <v>774</v>
      </c>
      <c r="L542" s="526">
        <f>SUM(M433:M541)</f>
        <v>0</v>
      </c>
      <c r="M542" s="526"/>
      <c r="O542" s="475"/>
      <c r="P542" s="201"/>
    </row>
    <row r="543" spans="1:16">
      <c r="A543" s="441"/>
      <c r="B543" s="441"/>
      <c r="C543" s="441"/>
      <c r="D543" s="441"/>
      <c r="E543" s="407"/>
      <c r="F543" s="422"/>
      <c r="G543" s="249"/>
      <c r="H543" s="404"/>
      <c r="I543" s="258"/>
      <c r="J543" s="34"/>
      <c r="K543" s="330"/>
      <c r="L543" s="134"/>
      <c r="M543" s="414"/>
      <c r="N543" s="470"/>
      <c r="O543" s="144"/>
      <c r="P543" s="201"/>
    </row>
    <row r="544" spans="1:16">
      <c r="A544" s="429"/>
      <c r="B544" s="429"/>
      <c r="C544" s="429"/>
      <c r="D544" s="429"/>
      <c r="E544" s="407"/>
      <c r="F544" s="422"/>
      <c r="G544" s="249"/>
      <c r="H544" s="404"/>
      <c r="I544" s="258"/>
      <c r="J544" s="34"/>
      <c r="K544" s="334"/>
      <c r="L544" s="145"/>
      <c r="M544" s="141"/>
      <c r="N544" s="470"/>
      <c r="O544" s="145"/>
      <c r="P544" s="201"/>
    </row>
    <row r="545" spans="1:17">
      <c r="A545" s="420" t="s">
        <v>759</v>
      </c>
      <c r="B545" s="429"/>
      <c r="C545" s="429"/>
      <c r="D545" s="429"/>
      <c r="E545" s="407"/>
      <c r="F545" s="422"/>
      <c r="G545" s="249"/>
      <c r="H545" s="404"/>
      <c r="I545" s="258"/>
      <c r="J545" s="34"/>
      <c r="K545" s="334"/>
      <c r="L545" s="145"/>
      <c r="M545" s="141"/>
      <c r="N545" s="470"/>
      <c r="O545" s="145"/>
      <c r="P545" s="201"/>
    </row>
    <row r="546" spans="1:17">
      <c r="A546" s="420" t="s">
        <v>760</v>
      </c>
      <c r="B546" s="429"/>
      <c r="C546" s="429"/>
      <c r="D546" s="429"/>
      <c r="E546" s="407"/>
      <c r="F546" s="422"/>
      <c r="G546" s="249"/>
      <c r="H546" s="404"/>
      <c r="I546" s="258"/>
      <c r="J546" s="34"/>
      <c r="K546" s="334"/>
      <c r="L546" s="145"/>
      <c r="M546" s="141"/>
      <c r="N546" s="470"/>
      <c r="O546" s="145"/>
      <c r="P546" s="201"/>
    </row>
    <row r="547" spans="1:17">
      <c r="A547" s="420" t="s">
        <v>786</v>
      </c>
      <c r="B547" s="429"/>
      <c r="C547" s="429"/>
      <c r="D547" s="429"/>
      <c r="E547" s="407"/>
      <c r="F547" s="422"/>
      <c r="G547" s="249"/>
      <c r="H547" s="404"/>
      <c r="I547" s="258"/>
      <c r="J547" s="34"/>
      <c r="K547" s="334"/>
      <c r="L547" s="145"/>
      <c r="M547" s="141"/>
      <c r="N547" s="470"/>
      <c r="O547" s="145"/>
      <c r="P547" s="201"/>
    </row>
    <row r="548" spans="1:17">
      <c r="A548" s="429" t="s">
        <v>318</v>
      </c>
      <c r="B548" s="429"/>
      <c r="C548" s="429"/>
      <c r="D548" s="429"/>
      <c r="E548" s="407"/>
      <c r="F548" s="429"/>
      <c r="G548" s="437"/>
      <c r="H548" s="429"/>
      <c r="I548" s="258"/>
      <c r="J548" s="34"/>
      <c r="K548" s="334"/>
      <c r="L548" s="145"/>
      <c r="M548" s="141"/>
      <c r="N548" s="470"/>
      <c r="O548" s="145"/>
      <c r="P548" s="201"/>
    </row>
    <row r="549" spans="1:17">
      <c r="A549" s="429" t="s">
        <v>319</v>
      </c>
      <c r="B549" s="429"/>
      <c r="C549" s="429"/>
      <c r="D549" s="429"/>
      <c r="E549" s="423" t="s">
        <v>320</v>
      </c>
      <c r="F549" s="408" t="s">
        <v>147</v>
      </c>
      <c r="G549" s="433">
        <v>31</v>
      </c>
      <c r="H549" s="529" t="s">
        <v>241</v>
      </c>
      <c r="I549" s="530"/>
      <c r="J549" s="64" t="s">
        <v>321</v>
      </c>
      <c r="K549" s="333">
        <v>1</v>
      </c>
      <c r="L549" s="416"/>
      <c r="M549" s="427">
        <f>K549*L549</f>
        <v>0</v>
      </c>
      <c r="N549" s="470"/>
      <c r="O549" s="142"/>
      <c r="P549" s="201"/>
      <c r="Q549" s="473"/>
    </row>
    <row r="550" spans="1:17">
      <c r="A550" s="429" t="s">
        <v>322</v>
      </c>
      <c r="B550" s="429"/>
      <c r="C550" s="429"/>
      <c r="D550" s="429"/>
      <c r="E550" s="423"/>
      <c r="F550" s="57" t="s">
        <v>147</v>
      </c>
      <c r="G550" s="431">
        <v>31</v>
      </c>
      <c r="H550" s="529" t="s">
        <v>241</v>
      </c>
      <c r="I550" s="562"/>
      <c r="J550" s="65" t="s">
        <v>321</v>
      </c>
      <c r="K550" s="333">
        <v>1</v>
      </c>
      <c r="L550" s="417"/>
      <c r="M550" s="427">
        <f>K550*L550</f>
        <v>0</v>
      </c>
      <c r="N550" s="470"/>
      <c r="O550" s="142"/>
      <c r="P550" s="201"/>
      <c r="Q550" s="473"/>
    </row>
    <row r="551" spans="1:17">
      <c r="A551" s="429" t="s">
        <v>323</v>
      </c>
      <c r="B551" s="429"/>
      <c r="C551" s="429"/>
      <c r="D551" s="429"/>
      <c r="E551" s="407"/>
      <c r="F551" s="56"/>
      <c r="G551" s="251"/>
      <c r="H551" s="56"/>
      <c r="I551" s="344"/>
      <c r="J551" s="56"/>
      <c r="K551" s="338"/>
      <c r="L551" s="418"/>
      <c r="M551" s="418"/>
      <c r="N551" s="470"/>
      <c r="O551" s="144"/>
      <c r="P551" s="201"/>
    </row>
    <row r="552" spans="1:17">
      <c r="A552" s="429" t="s">
        <v>324</v>
      </c>
      <c r="B552" s="429"/>
      <c r="C552" s="429"/>
      <c r="D552" s="429"/>
      <c r="E552" s="423" t="s">
        <v>320</v>
      </c>
      <c r="F552" s="157" t="s">
        <v>147</v>
      </c>
      <c r="G552" s="431"/>
      <c r="H552" s="529" t="s">
        <v>241</v>
      </c>
      <c r="I552" s="562"/>
      <c r="J552" s="425" t="s">
        <v>321</v>
      </c>
      <c r="K552" s="458" t="s">
        <v>30</v>
      </c>
      <c r="L552" s="419" t="s">
        <v>604</v>
      </c>
      <c r="M552" s="427" t="s">
        <v>605</v>
      </c>
      <c r="N552" s="470"/>
      <c r="O552" s="142"/>
      <c r="P552" s="201"/>
      <c r="Q552" s="473"/>
    </row>
    <row r="553" spans="1:17">
      <c r="A553" s="429" t="s">
        <v>325</v>
      </c>
      <c r="B553" s="429"/>
      <c r="C553" s="429"/>
      <c r="D553" s="429"/>
      <c r="E553" s="423"/>
      <c r="F553" s="157" t="s">
        <v>326</v>
      </c>
      <c r="G553" s="431"/>
      <c r="H553" s="529" t="s">
        <v>241</v>
      </c>
      <c r="I553" s="562"/>
      <c r="J553" s="425" t="s">
        <v>327</v>
      </c>
      <c r="K553" s="458" t="s">
        <v>30</v>
      </c>
      <c r="L553" s="419" t="s">
        <v>604</v>
      </c>
      <c r="M553" s="427" t="s">
        <v>605</v>
      </c>
      <c r="N553" s="470"/>
      <c r="O553" s="142"/>
      <c r="P553" s="201"/>
    </row>
    <row r="554" spans="1:17">
      <c r="A554" s="429" t="s">
        <v>328</v>
      </c>
      <c r="B554" s="429"/>
      <c r="C554" s="429"/>
      <c r="D554" s="429"/>
      <c r="E554" s="407"/>
      <c r="F554" s="11"/>
      <c r="G554" s="432"/>
      <c r="H554" s="11"/>
      <c r="I554" s="258"/>
      <c r="J554" s="11"/>
      <c r="K554" s="335"/>
      <c r="L554" s="144"/>
      <c r="M554" s="125"/>
      <c r="N554" s="470"/>
      <c r="O554" s="144"/>
      <c r="P554" s="201"/>
    </row>
    <row r="555" spans="1:17">
      <c r="A555" s="429"/>
      <c r="B555" s="429"/>
      <c r="C555" s="429"/>
      <c r="D555" s="429"/>
      <c r="E555" s="407"/>
      <c r="F555" s="429"/>
      <c r="G555" s="437"/>
      <c r="H555" s="429"/>
      <c r="I555" s="342"/>
      <c r="J555" s="429"/>
      <c r="K555" s="330"/>
      <c r="L555" s="134"/>
      <c r="M555" s="134"/>
      <c r="N555" s="470"/>
      <c r="O555" s="144"/>
      <c r="P555" s="201"/>
    </row>
    <row r="556" spans="1:17">
      <c r="A556" s="420" t="s">
        <v>761</v>
      </c>
      <c r="B556" s="429"/>
      <c r="C556" s="429"/>
      <c r="D556" s="429"/>
      <c r="E556" s="407"/>
      <c r="F556" s="429"/>
      <c r="G556" s="437"/>
      <c r="H556" s="429"/>
      <c r="I556" s="342"/>
      <c r="J556" s="429"/>
      <c r="K556" s="330"/>
      <c r="L556" s="134"/>
      <c r="M556" s="134"/>
      <c r="N556" s="470"/>
      <c r="O556" s="144"/>
      <c r="P556" s="201"/>
    </row>
    <row r="557" spans="1:17">
      <c r="A557" s="429" t="s">
        <v>329</v>
      </c>
      <c r="B557" s="429"/>
      <c r="C557" s="429"/>
      <c r="D557" s="429"/>
      <c r="E557" s="423" t="s">
        <v>330</v>
      </c>
      <c r="F557" s="408" t="s">
        <v>331</v>
      </c>
      <c r="G557" s="439"/>
      <c r="H557" s="408">
        <v>150</v>
      </c>
      <c r="I557" s="443"/>
      <c r="J557" s="408">
        <v>450</v>
      </c>
      <c r="K557" s="458" t="s">
        <v>30</v>
      </c>
      <c r="L557" s="419" t="s">
        <v>604</v>
      </c>
      <c r="M557" s="427" t="s">
        <v>605</v>
      </c>
      <c r="N557" s="470"/>
      <c r="O557" s="142"/>
      <c r="P557" s="201"/>
    </row>
    <row r="558" spans="1:17">
      <c r="A558" s="429"/>
      <c r="B558" s="429"/>
      <c r="C558" s="429"/>
      <c r="D558" s="429"/>
      <c r="E558" s="407"/>
      <c r="F558" s="56" t="s">
        <v>332</v>
      </c>
      <c r="G558" s="251"/>
      <c r="H558" s="56"/>
      <c r="I558" s="344"/>
      <c r="J558" s="56"/>
      <c r="K558" s="338"/>
      <c r="L558" s="418"/>
      <c r="M558" s="418"/>
      <c r="N558" s="470"/>
      <c r="O558" s="144"/>
      <c r="P558" s="201"/>
    </row>
    <row r="559" spans="1:17">
      <c r="A559" s="429"/>
      <c r="B559" s="429"/>
      <c r="C559" s="429"/>
      <c r="D559" s="429"/>
      <c r="E559" s="407"/>
      <c r="F559" s="429" t="s">
        <v>333</v>
      </c>
      <c r="G559" s="437"/>
      <c r="H559" s="429"/>
      <c r="I559" s="342"/>
      <c r="J559" s="429"/>
      <c r="K559" s="330"/>
      <c r="L559" s="134"/>
      <c r="M559" s="134"/>
      <c r="N559" s="470"/>
      <c r="O559" s="144"/>
      <c r="P559" s="201"/>
    </row>
    <row r="560" spans="1:17">
      <c r="A560" s="429"/>
      <c r="B560" s="429"/>
      <c r="C560" s="429"/>
      <c r="D560" s="429"/>
      <c r="E560" s="407"/>
      <c r="F560" s="11"/>
      <c r="G560" s="432"/>
      <c r="H560" s="11"/>
      <c r="I560" s="258"/>
      <c r="J560" s="11"/>
      <c r="K560" s="334"/>
      <c r="L560" s="144"/>
      <c r="M560" s="144"/>
      <c r="N560" s="470"/>
      <c r="O560" s="144"/>
      <c r="P560" s="201"/>
    </row>
    <row r="561" spans="1:17">
      <c r="A561" s="420" t="s">
        <v>762</v>
      </c>
      <c r="B561" s="429"/>
      <c r="C561" s="429"/>
      <c r="D561" s="429"/>
      <c r="E561" s="407"/>
      <c r="F561" s="11"/>
      <c r="G561" s="432"/>
      <c r="H561" s="11"/>
      <c r="I561" s="258"/>
      <c r="J561" s="11"/>
      <c r="K561" s="334"/>
      <c r="L561" s="144"/>
      <c r="M561" s="144"/>
      <c r="N561" s="470"/>
      <c r="O561" s="144"/>
      <c r="P561" s="201"/>
    </row>
    <row r="562" spans="1:17">
      <c r="A562" s="429"/>
      <c r="B562" s="429"/>
      <c r="C562" s="429"/>
      <c r="D562" s="429"/>
      <c r="E562" s="407"/>
      <c r="F562" s="429"/>
      <c r="G562" s="437"/>
      <c r="H562" s="429"/>
      <c r="I562" s="342"/>
      <c r="J562" s="429"/>
      <c r="K562" s="330"/>
      <c r="L562" s="134"/>
      <c r="M562" s="134"/>
      <c r="N562" s="470"/>
      <c r="O562" s="144"/>
      <c r="P562" s="201"/>
    </row>
    <row r="563" spans="1:17">
      <c r="A563" s="429" t="s">
        <v>334</v>
      </c>
      <c r="B563" s="429"/>
      <c r="C563" s="429"/>
      <c r="D563" s="429"/>
      <c r="E563" s="423" t="s">
        <v>335</v>
      </c>
      <c r="F563" s="157" t="s">
        <v>147</v>
      </c>
      <c r="G563" s="431">
        <v>22</v>
      </c>
      <c r="H563" s="529" t="s">
        <v>241</v>
      </c>
      <c r="I563" s="562"/>
      <c r="J563" s="157">
        <v>40</v>
      </c>
      <c r="K563" s="333">
        <v>1</v>
      </c>
      <c r="L563" s="416"/>
      <c r="M563" s="427">
        <f>K563*L563</f>
        <v>0</v>
      </c>
      <c r="N563" s="470"/>
      <c r="O563" s="142"/>
      <c r="P563" s="201"/>
      <c r="Q563" s="473"/>
    </row>
    <row r="564" spans="1:17">
      <c r="A564" s="429" t="s">
        <v>336</v>
      </c>
      <c r="B564" s="429"/>
      <c r="C564" s="429"/>
      <c r="D564" s="429"/>
      <c r="E564" s="423"/>
      <c r="F564" s="157" t="s">
        <v>147</v>
      </c>
      <c r="G564" s="431">
        <v>22</v>
      </c>
      <c r="H564" s="529" t="s">
        <v>241</v>
      </c>
      <c r="I564" s="562"/>
      <c r="J564" s="157">
        <v>40</v>
      </c>
      <c r="K564" s="333">
        <v>1</v>
      </c>
      <c r="L564" s="417"/>
      <c r="M564" s="427">
        <f>K564*L564</f>
        <v>0</v>
      </c>
      <c r="N564" s="470"/>
      <c r="O564" s="142"/>
      <c r="P564" s="201"/>
      <c r="Q564" s="473"/>
    </row>
    <row r="565" spans="1:17">
      <c r="A565" s="429" t="s">
        <v>323</v>
      </c>
      <c r="B565" s="429"/>
      <c r="C565" s="429"/>
      <c r="D565" s="429"/>
      <c r="E565" s="407"/>
      <c r="F565" s="11"/>
      <c r="G565" s="432"/>
      <c r="H565" s="595"/>
      <c r="I565" s="595"/>
      <c r="J565" s="404"/>
      <c r="K565" s="352"/>
      <c r="L565" s="418"/>
      <c r="M565" s="409"/>
      <c r="N565" s="470"/>
      <c r="O565" s="144"/>
      <c r="P565" s="201"/>
    </row>
    <row r="566" spans="1:17">
      <c r="A566" s="66" t="s">
        <v>324</v>
      </c>
      <c r="B566" s="429"/>
      <c r="C566" s="429"/>
      <c r="D566" s="429"/>
      <c r="E566" s="423" t="s">
        <v>337</v>
      </c>
      <c r="F566" s="157" t="s">
        <v>147</v>
      </c>
      <c r="G566" s="431"/>
      <c r="H566" s="529" t="s">
        <v>241</v>
      </c>
      <c r="I566" s="562"/>
      <c r="J566" s="157">
        <v>40</v>
      </c>
      <c r="K566" s="458" t="s">
        <v>30</v>
      </c>
      <c r="L566" s="419" t="s">
        <v>604</v>
      </c>
      <c r="M566" s="427" t="s">
        <v>605</v>
      </c>
      <c r="N566" s="470"/>
      <c r="O566" s="142"/>
      <c r="P566" s="201"/>
      <c r="Q566" s="473"/>
    </row>
    <row r="567" spans="1:17">
      <c r="A567" s="420"/>
      <c r="B567" s="429"/>
      <c r="C567" s="429"/>
      <c r="D567" s="429"/>
      <c r="E567" s="407"/>
      <c r="F567" s="11"/>
      <c r="G567" s="432"/>
      <c r="H567" s="11"/>
      <c r="I567" s="258"/>
      <c r="J567" s="11"/>
      <c r="K567" s="334"/>
      <c r="L567" s="144"/>
      <c r="M567" s="144"/>
      <c r="N567" s="470"/>
      <c r="O567" s="144"/>
    </row>
    <row r="568" spans="1:17" ht="15" thickBot="1">
      <c r="A568" s="429"/>
      <c r="B568" s="429"/>
      <c r="C568" s="429"/>
      <c r="D568" s="429"/>
      <c r="E568" s="407"/>
      <c r="F568" s="11"/>
      <c r="G568" s="252"/>
      <c r="H568" s="43"/>
      <c r="I568" s="369"/>
      <c r="J568" s="43" t="str">
        <f>A545</f>
        <v xml:space="preserve">8   JEKLA ZA ARMIRANJE, PREDNAPENJANJE IN KONSTRUKCIJE </v>
      </c>
      <c r="K568" s="353"/>
      <c r="L568" s="524">
        <f>SUM(M549:M567)</f>
        <v>0</v>
      </c>
      <c r="M568" s="524"/>
      <c r="N568" s="470"/>
      <c r="O568" s="475"/>
    </row>
    <row r="569" spans="1:17">
      <c r="A569" s="429"/>
      <c r="B569" s="429"/>
      <c r="C569" s="429"/>
      <c r="D569" s="429"/>
      <c r="E569" s="421"/>
      <c r="F569" s="422"/>
      <c r="G569" s="432"/>
      <c r="H569" s="404"/>
      <c r="I569" s="258"/>
      <c r="J569" s="404"/>
      <c r="K569" s="334"/>
      <c r="L569" s="142"/>
      <c r="M569" s="141"/>
      <c r="N569" s="470"/>
      <c r="O569" s="142"/>
    </row>
    <row r="570" spans="1:17">
      <c r="A570" s="420" t="s">
        <v>763</v>
      </c>
      <c r="B570" s="429"/>
      <c r="C570" s="429"/>
      <c r="D570" s="429"/>
      <c r="E570" s="421"/>
      <c r="F570" s="403"/>
      <c r="G570" s="437"/>
      <c r="H570" s="405"/>
      <c r="I570" s="342"/>
      <c r="J570" s="405"/>
      <c r="K570" s="330"/>
      <c r="L570" s="413"/>
      <c r="M570" s="414"/>
      <c r="N570" s="470"/>
      <c r="O570" s="142"/>
    </row>
    <row r="571" spans="1:17" s="435" customFormat="1" ht="13.35" customHeight="1">
      <c r="A571" s="420" t="s">
        <v>764</v>
      </c>
      <c r="B571" s="415"/>
      <c r="C571" s="415"/>
      <c r="D571" s="415"/>
      <c r="E571" s="112"/>
      <c r="F571" s="116"/>
      <c r="G571" s="253"/>
      <c r="H571" s="119"/>
      <c r="I571" s="336"/>
      <c r="J571" s="119"/>
      <c r="K571" s="336"/>
      <c r="L571" s="133"/>
      <c r="M571" s="226"/>
      <c r="N571" s="477"/>
      <c r="O571" s="482"/>
      <c r="P571" s="475"/>
      <c r="Q571" s="478"/>
    </row>
    <row r="572" spans="1:17" s="435" customFormat="1" ht="13.35" customHeight="1">
      <c r="A572" s="430" t="s">
        <v>514</v>
      </c>
      <c r="B572" s="130"/>
      <c r="C572" s="130"/>
      <c r="D572" s="130"/>
      <c r="E572" s="112"/>
      <c r="F572" s="116"/>
      <c r="G572" s="253"/>
      <c r="H572" s="119"/>
      <c r="I572" s="336"/>
      <c r="J572" s="119"/>
      <c r="K572" s="336"/>
      <c r="L572" s="133"/>
      <c r="M572" s="226"/>
      <c r="N572" s="477"/>
      <c r="O572" s="482"/>
      <c r="P572" s="475"/>
      <c r="Q572" s="478"/>
    </row>
    <row r="573" spans="1:17" s="435" customFormat="1" ht="13.35" customHeight="1">
      <c r="A573" s="430" t="s">
        <v>596</v>
      </c>
      <c r="B573" s="130"/>
      <c r="C573" s="130"/>
      <c r="D573" s="130"/>
      <c r="E573" s="539" t="s">
        <v>340</v>
      </c>
      <c r="F573" s="178"/>
      <c r="G573" s="542"/>
      <c r="H573" s="545" t="s">
        <v>512</v>
      </c>
      <c r="I573" s="546"/>
      <c r="J573" s="509" t="s">
        <v>341</v>
      </c>
      <c r="K573" s="596" t="s">
        <v>30</v>
      </c>
      <c r="L573" s="419" t="s">
        <v>604</v>
      </c>
      <c r="M573" s="427" t="s">
        <v>605</v>
      </c>
      <c r="N573" s="477"/>
      <c r="O573" s="142"/>
      <c r="P573" s="475"/>
      <c r="Q573" s="478"/>
    </row>
    <row r="574" spans="1:17" s="435" customFormat="1" ht="13.35" customHeight="1">
      <c r="A574" s="430" t="s">
        <v>515</v>
      </c>
      <c r="B574" s="130"/>
      <c r="C574" s="130"/>
      <c r="D574" s="130"/>
      <c r="E574" s="540"/>
      <c r="F574" s="179" t="s">
        <v>597</v>
      </c>
      <c r="G574" s="543"/>
      <c r="H574" s="547"/>
      <c r="I574" s="548"/>
      <c r="J574" s="512" t="s">
        <v>344</v>
      </c>
      <c r="K574" s="597"/>
      <c r="L574" s="419" t="s">
        <v>604</v>
      </c>
      <c r="M574" s="427" t="s">
        <v>605</v>
      </c>
      <c r="N574" s="477"/>
      <c r="O574" s="142"/>
      <c r="P574" s="475"/>
      <c r="Q574" s="478"/>
    </row>
    <row r="575" spans="1:17" s="435" customFormat="1" ht="13.35" customHeight="1">
      <c r="A575" s="430" t="s">
        <v>345</v>
      </c>
      <c r="B575" s="130"/>
      <c r="C575" s="130"/>
      <c r="D575" s="130"/>
      <c r="E575" s="541"/>
      <c r="F575" s="179"/>
      <c r="G575" s="544"/>
      <c r="H575" s="549"/>
      <c r="I575" s="550"/>
      <c r="J575" s="510" t="s">
        <v>346</v>
      </c>
      <c r="K575" s="598"/>
      <c r="L575" s="419" t="s">
        <v>604</v>
      </c>
      <c r="M575" s="427" t="s">
        <v>605</v>
      </c>
      <c r="N575" s="477"/>
      <c r="O575" s="142"/>
      <c r="P575" s="475"/>
      <c r="Q575" s="478"/>
    </row>
    <row r="576" spans="1:17" s="435" customFormat="1" ht="13.35" customHeight="1">
      <c r="A576" s="430" t="s">
        <v>516</v>
      </c>
      <c r="B576" s="130"/>
      <c r="C576" s="130"/>
      <c r="D576" s="130"/>
      <c r="E576" s="539" t="s">
        <v>517</v>
      </c>
      <c r="F576" s="178"/>
      <c r="G576" s="542"/>
      <c r="H576" s="574"/>
      <c r="I576" s="575"/>
      <c r="J576" s="180"/>
      <c r="K576" s="596" t="s">
        <v>30</v>
      </c>
      <c r="L576" s="419" t="s">
        <v>604</v>
      </c>
      <c r="M576" s="427" t="s">
        <v>605</v>
      </c>
      <c r="N576" s="477"/>
      <c r="O576" s="142"/>
      <c r="P576" s="475"/>
      <c r="Q576" s="478"/>
    </row>
    <row r="577" spans="1:17" s="435" customFormat="1" ht="13.35" customHeight="1">
      <c r="A577" s="430" t="s">
        <v>518</v>
      </c>
      <c r="B577" s="130"/>
      <c r="C577" s="130"/>
      <c r="D577" s="130"/>
      <c r="E577" s="541"/>
      <c r="F577" s="181" t="s">
        <v>377</v>
      </c>
      <c r="G577" s="544"/>
      <c r="H577" s="576" t="s">
        <v>512</v>
      </c>
      <c r="I577" s="577"/>
      <c r="J577" s="182" t="s">
        <v>349</v>
      </c>
      <c r="K577" s="598"/>
      <c r="L577" s="419" t="s">
        <v>604</v>
      </c>
      <c r="M577" s="427" t="s">
        <v>605</v>
      </c>
      <c r="N577" s="477"/>
      <c r="O577" s="142"/>
      <c r="P577" s="475"/>
      <c r="Q577" s="478"/>
    </row>
    <row r="578" spans="1:17" s="435" customFormat="1" ht="13.35" customHeight="1">
      <c r="A578" s="430" t="s">
        <v>519</v>
      </c>
      <c r="B578" s="130"/>
      <c r="C578" s="130"/>
      <c r="D578" s="130"/>
      <c r="E578" s="539" t="s">
        <v>348</v>
      </c>
      <c r="F578" s="179" t="s">
        <v>597</v>
      </c>
      <c r="G578" s="542"/>
      <c r="H578" s="183">
        <v>1</v>
      </c>
      <c r="I578" s="578" t="str">
        <f>IF(G578="","-","?")</f>
        <v>-</v>
      </c>
      <c r="J578" s="184" t="s">
        <v>349</v>
      </c>
      <c r="K578" s="596" t="s">
        <v>30</v>
      </c>
      <c r="L578" s="419" t="s">
        <v>604</v>
      </c>
      <c r="M578" s="427" t="s">
        <v>605</v>
      </c>
      <c r="N578" s="477"/>
      <c r="O578" s="142"/>
      <c r="P578" s="475"/>
      <c r="Q578" s="478"/>
    </row>
    <row r="579" spans="1:17" s="435" customFormat="1" ht="13.35" customHeight="1">
      <c r="A579" s="430" t="s">
        <v>350</v>
      </c>
      <c r="B579" s="130"/>
      <c r="C579" s="130"/>
      <c r="D579" s="130"/>
      <c r="E579" s="541"/>
      <c r="F579" s="181"/>
      <c r="G579" s="544"/>
      <c r="H579" s="182"/>
      <c r="I579" s="579"/>
      <c r="J579" s="182"/>
      <c r="K579" s="598"/>
      <c r="L579" s="419" t="s">
        <v>604</v>
      </c>
      <c r="M579" s="427" t="s">
        <v>605</v>
      </c>
      <c r="N579" s="477"/>
      <c r="O579" s="142"/>
      <c r="P579" s="475"/>
      <c r="Q579" s="478"/>
    </row>
    <row r="580" spans="1:17" s="435" customFormat="1" ht="13.35" customHeight="1">
      <c r="A580" s="415"/>
      <c r="B580" s="415"/>
      <c r="C580" s="415"/>
      <c r="D580" s="415"/>
      <c r="E580" s="122" t="s">
        <v>351</v>
      </c>
      <c r="F580" s="116"/>
      <c r="G580" s="275"/>
      <c r="H580" s="185"/>
      <c r="I580" s="354"/>
      <c r="J580" s="185"/>
      <c r="K580" s="354"/>
      <c r="L580" s="133"/>
      <c r="M580" s="226"/>
      <c r="N580" s="477"/>
      <c r="O580" s="482"/>
      <c r="P580" s="475"/>
      <c r="Q580" s="478"/>
    </row>
    <row r="581" spans="1:17" s="435" customFormat="1" ht="13.35" customHeight="1">
      <c r="A581" s="415"/>
      <c r="B581" s="415"/>
      <c r="C581" s="415"/>
      <c r="D581" s="415"/>
      <c r="E581" s="115" t="s">
        <v>352</v>
      </c>
      <c r="F581" s="116"/>
      <c r="G581" s="438"/>
      <c r="H581" s="411"/>
      <c r="I581" s="337"/>
      <c r="J581" s="411"/>
      <c r="K581" s="337"/>
      <c r="L581" s="133"/>
      <c r="M581" s="226"/>
      <c r="N581" s="477"/>
      <c r="O581" s="482"/>
      <c r="P581" s="475"/>
      <c r="Q581" s="478"/>
    </row>
    <row r="582" spans="1:17">
      <c r="A582" s="420" t="s">
        <v>765</v>
      </c>
      <c r="B582" s="429"/>
      <c r="C582" s="429"/>
      <c r="D582" s="429"/>
      <c r="E582" s="421"/>
      <c r="F582" s="403"/>
      <c r="G582" s="437"/>
      <c r="H582" s="405"/>
      <c r="I582" s="342"/>
      <c r="J582" s="405"/>
      <c r="K582" s="330"/>
      <c r="L582" s="413"/>
      <c r="M582" s="414"/>
      <c r="N582" s="470"/>
      <c r="O582" s="142"/>
    </row>
    <row r="583" spans="1:17">
      <c r="A583" s="429" t="s">
        <v>338</v>
      </c>
      <c r="B583" s="429"/>
      <c r="C583" s="429"/>
      <c r="D583" s="429"/>
      <c r="E583" s="421"/>
      <c r="F583" s="403"/>
      <c r="G583" s="437"/>
      <c r="H583" s="405"/>
      <c r="I583" s="342"/>
      <c r="J583" s="405"/>
      <c r="K583" s="330"/>
      <c r="L583" s="413"/>
      <c r="M583" s="414"/>
      <c r="N583" s="470"/>
      <c r="O583" s="142"/>
    </row>
    <row r="584" spans="1:17">
      <c r="A584" s="429" t="s">
        <v>339</v>
      </c>
      <c r="B584" s="429"/>
      <c r="C584" s="429"/>
      <c r="D584" s="429"/>
      <c r="E584" s="569" t="s">
        <v>340</v>
      </c>
      <c r="F584" s="186"/>
      <c r="G584" s="604">
        <v>524</v>
      </c>
      <c r="H584" s="534" t="s">
        <v>241</v>
      </c>
      <c r="I584" s="535"/>
      <c r="J584" s="156" t="s">
        <v>341</v>
      </c>
      <c r="K584" s="599">
        <v>3</v>
      </c>
      <c r="L584" s="588"/>
      <c r="M584" s="584">
        <f>K584*L584</f>
        <v>0</v>
      </c>
      <c r="N584" s="470"/>
      <c r="O584" s="520"/>
      <c r="Q584" s="473"/>
    </row>
    <row r="585" spans="1:17">
      <c r="A585" s="429" t="s">
        <v>342</v>
      </c>
      <c r="B585" s="429"/>
      <c r="C585" s="429"/>
      <c r="D585" s="429"/>
      <c r="E585" s="570"/>
      <c r="F585" s="187" t="s">
        <v>343</v>
      </c>
      <c r="G585" s="605"/>
      <c r="H585" s="572"/>
      <c r="I585" s="573"/>
      <c r="J585" s="188" t="s">
        <v>344</v>
      </c>
      <c r="K585" s="601"/>
      <c r="L585" s="589"/>
      <c r="M585" s="591"/>
      <c r="N585" s="470"/>
      <c r="O585" s="520"/>
      <c r="Q585" s="487"/>
    </row>
    <row r="586" spans="1:17">
      <c r="A586" s="429" t="s">
        <v>345</v>
      </c>
      <c r="B586" s="429"/>
      <c r="C586" s="429"/>
      <c r="D586" s="429"/>
      <c r="E586" s="571"/>
      <c r="F586" s="189"/>
      <c r="G586" s="606"/>
      <c r="H586" s="532"/>
      <c r="I586" s="533"/>
      <c r="J586" s="190" t="s">
        <v>346</v>
      </c>
      <c r="K586" s="600"/>
      <c r="L586" s="590"/>
      <c r="M586" s="585"/>
      <c r="N586" s="470"/>
      <c r="O586" s="520"/>
      <c r="Q586" s="487"/>
    </row>
    <row r="587" spans="1:17">
      <c r="A587" s="429" t="s">
        <v>347</v>
      </c>
      <c r="B587" s="429"/>
      <c r="C587" s="429"/>
      <c r="D587" s="429"/>
      <c r="E587" s="569" t="s">
        <v>348</v>
      </c>
      <c r="F587" s="187" t="s">
        <v>343</v>
      </c>
      <c r="G587" s="604">
        <v>524</v>
      </c>
      <c r="H587" s="191">
        <v>1</v>
      </c>
      <c r="I587" s="582" t="s">
        <v>30</v>
      </c>
      <c r="J587" s="192" t="s">
        <v>349</v>
      </c>
      <c r="K587" s="599">
        <v>3</v>
      </c>
      <c r="L587" s="588"/>
      <c r="M587" s="584">
        <f>K587*L587</f>
        <v>0</v>
      </c>
      <c r="N587" s="470"/>
      <c r="O587" s="520"/>
      <c r="Q587" s="473"/>
    </row>
    <row r="588" spans="1:17">
      <c r="A588" s="429" t="s">
        <v>350</v>
      </c>
      <c r="B588" s="429"/>
      <c r="C588" s="429"/>
      <c r="D588" s="429"/>
      <c r="E588" s="571"/>
      <c r="F588" s="189"/>
      <c r="G588" s="606"/>
      <c r="H588" s="193"/>
      <c r="I588" s="583"/>
      <c r="J588" s="193"/>
      <c r="K588" s="600"/>
      <c r="L588" s="590"/>
      <c r="M588" s="585"/>
      <c r="N588" s="470"/>
      <c r="O588" s="520"/>
    </row>
    <row r="589" spans="1:17">
      <c r="A589" s="429"/>
      <c r="B589" s="429"/>
      <c r="C589" s="429"/>
      <c r="D589" s="429"/>
      <c r="E589" s="41" t="s">
        <v>351</v>
      </c>
      <c r="F589" s="403"/>
      <c r="G589" s="432"/>
      <c r="H589" s="404"/>
      <c r="I589" s="258"/>
      <c r="J589" s="404"/>
      <c r="K589" s="489" t="s">
        <v>872</v>
      </c>
      <c r="L589" s="142"/>
      <c r="M589" s="141"/>
      <c r="N589" s="470"/>
      <c r="O589" s="142"/>
    </row>
    <row r="590" spans="1:17">
      <c r="A590" s="429"/>
      <c r="B590" s="429"/>
      <c r="C590" s="429"/>
      <c r="D590" s="429"/>
      <c r="E590" s="421"/>
      <c r="F590" s="422"/>
      <c r="G590" s="432"/>
      <c r="H590" s="404"/>
      <c r="I590" s="258"/>
      <c r="J590" s="404"/>
      <c r="K590" s="334"/>
      <c r="L590" s="142"/>
      <c r="M590" s="141"/>
      <c r="N590" s="470"/>
      <c r="O590" s="142"/>
    </row>
    <row r="591" spans="1:17" s="435" customFormat="1" ht="13.35" customHeight="1">
      <c r="A591" s="420" t="s">
        <v>766</v>
      </c>
      <c r="B591" s="415"/>
      <c r="C591" s="415"/>
      <c r="D591" s="415"/>
      <c r="E591" s="112"/>
      <c r="F591" s="116"/>
      <c r="G591" s="253"/>
      <c r="H591" s="119"/>
      <c r="I591" s="336"/>
      <c r="J591" s="119"/>
      <c r="K591" s="336"/>
      <c r="L591" s="133"/>
      <c r="M591" s="226"/>
      <c r="N591" s="477"/>
      <c r="O591" s="482"/>
      <c r="P591" s="475"/>
      <c r="Q591" s="478"/>
    </row>
    <row r="592" spans="1:17" s="435" customFormat="1" ht="13.35" customHeight="1">
      <c r="A592" s="430" t="s">
        <v>520</v>
      </c>
      <c r="B592" s="130"/>
      <c r="C592" s="130"/>
      <c r="D592" s="130"/>
      <c r="E592" s="539" t="s">
        <v>340</v>
      </c>
      <c r="F592" s="178"/>
      <c r="G592" s="542"/>
      <c r="H592" s="545" t="s">
        <v>512</v>
      </c>
      <c r="I592" s="546"/>
      <c r="J592" s="509" t="s">
        <v>521</v>
      </c>
      <c r="K592" s="596" t="s">
        <v>30</v>
      </c>
      <c r="L592" s="419" t="s">
        <v>604</v>
      </c>
      <c r="M592" s="427" t="s">
        <v>605</v>
      </c>
      <c r="N592" s="477"/>
      <c r="O592" s="142"/>
      <c r="P592" s="475"/>
      <c r="Q592" s="478"/>
    </row>
    <row r="593" spans="1:17" s="435" customFormat="1" ht="13.35" customHeight="1">
      <c r="A593" s="430" t="s">
        <v>598</v>
      </c>
      <c r="B593" s="130"/>
      <c r="C593" s="130"/>
      <c r="D593" s="130"/>
      <c r="E593" s="540"/>
      <c r="F593" s="179" t="s">
        <v>597</v>
      </c>
      <c r="G593" s="543"/>
      <c r="H593" s="547"/>
      <c r="I593" s="548"/>
      <c r="J593" s="512" t="s">
        <v>356</v>
      </c>
      <c r="K593" s="597"/>
      <c r="L593" s="419" t="s">
        <v>604</v>
      </c>
      <c r="M593" s="427" t="s">
        <v>605</v>
      </c>
      <c r="N593" s="477"/>
      <c r="O593" s="142"/>
      <c r="P593" s="475"/>
      <c r="Q593" s="478"/>
    </row>
    <row r="594" spans="1:17" s="435" customFormat="1" ht="13.35" customHeight="1">
      <c r="A594" s="430" t="s">
        <v>522</v>
      </c>
      <c r="B594" s="130"/>
      <c r="C594" s="130"/>
      <c r="D594" s="130"/>
      <c r="E594" s="540"/>
      <c r="F594" s="179"/>
      <c r="G594" s="543"/>
      <c r="H594" s="547"/>
      <c r="I594" s="548"/>
      <c r="J594" s="194" t="s">
        <v>523</v>
      </c>
      <c r="K594" s="597"/>
      <c r="L594" s="419" t="s">
        <v>604</v>
      </c>
      <c r="M594" s="427" t="s">
        <v>605</v>
      </c>
      <c r="N594" s="477"/>
      <c r="O594" s="142"/>
      <c r="P594" s="475"/>
      <c r="Q594" s="478"/>
    </row>
    <row r="595" spans="1:17" s="435" customFormat="1" ht="13.35" customHeight="1">
      <c r="A595" s="430" t="s">
        <v>345</v>
      </c>
      <c r="B595" s="130"/>
      <c r="C595" s="130"/>
      <c r="D595" s="130"/>
      <c r="E595" s="541"/>
      <c r="F595" s="181"/>
      <c r="G595" s="544"/>
      <c r="H595" s="576"/>
      <c r="I595" s="577"/>
      <c r="J595" s="510" t="s">
        <v>524</v>
      </c>
      <c r="K595" s="598"/>
      <c r="L595" s="419" t="s">
        <v>604</v>
      </c>
      <c r="M595" s="427" t="s">
        <v>605</v>
      </c>
      <c r="N595" s="477"/>
      <c r="O595" s="142"/>
      <c r="P595" s="475"/>
      <c r="Q595" s="478"/>
    </row>
    <row r="596" spans="1:17" s="435" customFormat="1" ht="13.35" customHeight="1">
      <c r="A596" s="430" t="s">
        <v>525</v>
      </c>
      <c r="B596" s="130"/>
      <c r="C596" s="130"/>
      <c r="D596" s="130"/>
      <c r="E596" s="539" t="s">
        <v>348</v>
      </c>
      <c r="F596" s="179" t="s">
        <v>597</v>
      </c>
      <c r="G596" s="542"/>
      <c r="H596" s="183">
        <v>1</v>
      </c>
      <c r="I596" s="578" t="str">
        <f>IF(G596="","-","?")</f>
        <v>-</v>
      </c>
      <c r="J596" s="184" t="s">
        <v>526</v>
      </c>
      <c r="K596" s="596" t="s">
        <v>30</v>
      </c>
      <c r="L596" s="419" t="s">
        <v>604</v>
      </c>
      <c r="M596" s="427" t="s">
        <v>605</v>
      </c>
      <c r="N596" s="477"/>
      <c r="O596" s="142"/>
      <c r="P596" s="475"/>
      <c r="Q596" s="478"/>
    </row>
    <row r="597" spans="1:17" s="435" customFormat="1" ht="13.35" customHeight="1">
      <c r="A597" s="430" t="s">
        <v>527</v>
      </c>
      <c r="B597" s="130"/>
      <c r="C597" s="130"/>
      <c r="D597" s="130"/>
      <c r="E597" s="541"/>
      <c r="F597" s="195"/>
      <c r="G597" s="544"/>
      <c r="H597" s="184"/>
      <c r="I597" s="579"/>
      <c r="J597" s="184" t="s">
        <v>528</v>
      </c>
      <c r="K597" s="598"/>
      <c r="L597" s="419" t="s">
        <v>604</v>
      </c>
      <c r="M597" s="427" t="s">
        <v>605</v>
      </c>
      <c r="N597" s="477"/>
      <c r="O597" s="142"/>
      <c r="P597" s="475"/>
      <c r="Q597" s="478"/>
    </row>
    <row r="598" spans="1:17" s="435" customFormat="1" ht="13.35" customHeight="1">
      <c r="A598" s="415"/>
      <c r="B598" s="415"/>
      <c r="C598" s="415"/>
      <c r="D598" s="415"/>
      <c r="E598" s="122" t="s">
        <v>351</v>
      </c>
      <c r="F598" s="116"/>
      <c r="G598" s="275"/>
      <c r="H598" s="185"/>
      <c r="I598" s="354"/>
      <c r="J598" s="185"/>
      <c r="K598" s="354"/>
      <c r="L598" s="133"/>
      <c r="M598" s="226"/>
      <c r="N598" s="477"/>
      <c r="O598" s="482"/>
      <c r="P598" s="475"/>
      <c r="Q598" s="478"/>
    </row>
    <row r="599" spans="1:17" s="435" customFormat="1" ht="13.35" customHeight="1">
      <c r="A599" s="415"/>
      <c r="B599" s="415"/>
      <c r="C599" s="415"/>
      <c r="D599" s="415"/>
      <c r="E599" s="112"/>
      <c r="F599" s="410"/>
      <c r="G599" s="438"/>
      <c r="H599" s="411"/>
      <c r="I599" s="337"/>
      <c r="J599" s="411"/>
      <c r="K599" s="337"/>
      <c r="L599" s="133"/>
      <c r="M599" s="226"/>
      <c r="N599" s="477"/>
      <c r="O599" s="482"/>
      <c r="P599" s="475"/>
      <c r="Q599" s="478"/>
    </row>
    <row r="600" spans="1:17" s="435" customFormat="1" ht="13.35" customHeight="1">
      <c r="A600" s="420" t="s">
        <v>767</v>
      </c>
      <c r="B600" s="415"/>
      <c r="C600" s="415"/>
      <c r="D600" s="415"/>
      <c r="E600" s="112"/>
      <c r="F600" s="116"/>
      <c r="G600" s="253"/>
      <c r="H600" s="119"/>
      <c r="I600" s="336"/>
      <c r="J600" s="119"/>
      <c r="K600" s="336"/>
      <c r="L600" s="133"/>
      <c r="M600" s="226"/>
      <c r="N600" s="477"/>
      <c r="O600" s="482"/>
      <c r="P600" s="475"/>
      <c r="Q600" s="478"/>
    </row>
    <row r="601" spans="1:17" s="435" customFormat="1" ht="13.35" customHeight="1">
      <c r="A601" s="430" t="s">
        <v>529</v>
      </c>
      <c r="B601" s="130"/>
      <c r="C601" s="130"/>
      <c r="D601" s="130"/>
      <c r="E601" s="112"/>
      <c r="F601" s="116"/>
      <c r="G601" s="253"/>
      <c r="H601" s="119"/>
      <c r="I601" s="336"/>
      <c r="J601" s="119"/>
      <c r="K601" s="336"/>
      <c r="M601" s="226"/>
      <c r="N601" s="477"/>
      <c r="O601" s="478"/>
      <c r="P601" s="475"/>
      <c r="Q601" s="478"/>
    </row>
    <row r="602" spans="1:17" s="435" customFormat="1" ht="13.35" customHeight="1">
      <c r="A602" s="430" t="s">
        <v>599</v>
      </c>
      <c r="B602" s="130"/>
      <c r="C602" s="130"/>
      <c r="D602" s="130"/>
      <c r="E602" s="539" t="s">
        <v>530</v>
      </c>
      <c r="F602" s="178"/>
      <c r="G602" s="276"/>
      <c r="H602" s="197"/>
      <c r="I602" s="354"/>
      <c r="J602" s="197"/>
      <c r="K602" s="596" t="s">
        <v>30</v>
      </c>
      <c r="L602" s="419" t="s">
        <v>604</v>
      </c>
      <c r="M602" s="427" t="s">
        <v>605</v>
      </c>
      <c r="N602" s="477"/>
      <c r="O602" s="142"/>
      <c r="P602" s="475"/>
      <c r="Q602" s="478"/>
    </row>
    <row r="603" spans="1:17" s="435" customFormat="1" ht="13.35" customHeight="1">
      <c r="A603" s="430" t="s">
        <v>531</v>
      </c>
      <c r="B603" s="130"/>
      <c r="C603" s="130"/>
      <c r="D603" s="130"/>
      <c r="E603" s="540"/>
      <c r="F603" s="179"/>
      <c r="G603" s="277"/>
      <c r="H603" s="184"/>
      <c r="I603" s="337"/>
      <c r="J603" s="184" t="s">
        <v>532</v>
      </c>
      <c r="K603" s="597"/>
      <c r="L603" s="419" t="s">
        <v>604</v>
      </c>
      <c r="M603" s="427" t="s">
        <v>605</v>
      </c>
      <c r="N603" s="477"/>
      <c r="O603" s="142"/>
      <c r="P603" s="475"/>
      <c r="Q603" s="478"/>
    </row>
    <row r="604" spans="1:17" s="435" customFormat="1" ht="13.35" customHeight="1">
      <c r="A604" s="430" t="s">
        <v>533</v>
      </c>
      <c r="B604" s="130"/>
      <c r="C604" s="130"/>
      <c r="D604" s="130"/>
      <c r="E604" s="540"/>
      <c r="F604" s="179" t="s">
        <v>377</v>
      </c>
      <c r="G604" s="278"/>
      <c r="H604" s="580" t="s">
        <v>512</v>
      </c>
      <c r="I604" s="581"/>
      <c r="J604" s="184"/>
      <c r="K604" s="597"/>
      <c r="L604" s="419" t="s">
        <v>604</v>
      </c>
      <c r="M604" s="427" t="s">
        <v>605</v>
      </c>
      <c r="N604" s="477"/>
      <c r="O604" s="142"/>
      <c r="P604" s="475"/>
      <c r="Q604" s="478"/>
    </row>
    <row r="605" spans="1:17" s="435" customFormat="1" ht="13.35" customHeight="1">
      <c r="A605" s="430"/>
      <c r="B605" s="130"/>
      <c r="C605" s="130"/>
      <c r="D605" s="130"/>
      <c r="E605" s="540"/>
      <c r="F605" s="179"/>
      <c r="G605" s="277"/>
      <c r="H605" s="184"/>
      <c r="I605" s="337"/>
      <c r="J605" s="184"/>
      <c r="K605" s="597"/>
      <c r="L605" s="419" t="s">
        <v>604</v>
      </c>
      <c r="M605" s="427" t="s">
        <v>605</v>
      </c>
      <c r="N605" s="477"/>
      <c r="O605" s="142"/>
      <c r="P605" s="475"/>
      <c r="Q605" s="478"/>
    </row>
    <row r="606" spans="1:17" s="435" customFormat="1" ht="13.35" customHeight="1">
      <c r="A606" s="430" t="s">
        <v>534</v>
      </c>
      <c r="B606" s="130"/>
      <c r="C606" s="130"/>
      <c r="D606" s="130"/>
      <c r="E606" s="541"/>
      <c r="F606" s="179"/>
      <c r="G606" s="277"/>
      <c r="H606" s="182"/>
      <c r="I606" s="337"/>
      <c r="J606" s="184" t="s">
        <v>535</v>
      </c>
      <c r="K606" s="598"/>
      <c r="L606" s="419" t="s">
        <v>604</v>
      </c>
      <c r="M606" s="427" t="s">
        <v>605</v>
      </c>
      <c r="N606" s="477"/>
      <c r="O606" s="142"/>
      <c r="P606" s="475"/>
      <c r="Q606" s="478"/>
    </row>
    <row r="607" spans="1:17" s="435" customFormat="1" ht="13.35" customHeight="1">
      <c r="A607" s="430" t="s">
        <v>600</v>
      </c>
      <c r="B607" s="130"/>
      <c r="C607" s="130"/>
      <c r="D607" s="130"/>
      <c r="E607" s="539"/>
      <c r="F607" s="178"/>
      <c r="G607" s="276"/>
      <c r="H607" s="184"/>
      <c r="I607" s="354"/>
      <c r="J607" s="184" t="s">
        <v>513</v>
      </c>
      <c r="K607" s="596" t="s">
        <v>30</v>
      </c>
      <c r="L607" s="419" t="s">
        <v>604</v>
      </c>
      <c r="M607" s="427" t="s">
        <v>605</v>
      </c>
      <c r="N607" s="477"/>
      <c r="O607" s="142"/>
      <c r="P607" s="475"/>
      <c r="Q607" s="478"/>
    </row>
    <row r="608" spans="1:17" s="435" customFormat="1" ht="13.35" customHeight="1">
      <c r="A608" s="430" t="s">
        <v>536</v>
      </c>
      <c r="B608" s="130"/>
      <c r="C608" s="130"/>
      <c r="D608" s="130"/>
      <c r="E608" s="540"/>
      <c r="F608" s="179" t="s">
        <v>377</v>
      </c>
      <c r="G608" s="278"/>
      <c r="H608" s="580" t="s">
        <v>512</v>
      </c>
      <c r="I608" s="581"/>
      <c r="J608" s="184" t="s">
        <v>537</v>
      </c>
      <c r="K608" s="597"/>
      <c r="L608" s="419" t="s">
        <v>604</v>
      </c>
      <c r="M608" s="427" t="s">
        <v>605</v>
      </c>
      <c r="N608" s="477"/>
      <c r="O608" s="142"/>
      <c r="P608" s="475"/>
      <c r="Q608" s="478"/>
    </row>
    <row r="609" spans="1:17" s="435" customFormat="1" ht="13.35" customHeight="1">
      <c r="A609" s="430" t="s">
        <v>538</v>
      </c>
      <c r="B609" s="130"/>
      <c r="C609" s="130"/>
      <c r="D609" s="130"/>
      <c r="E609" s="541"/>
      <c r="F609" s="181"/>
      <c r="G609" s="277"/>
      <c r="H609" s="182"/>
      <c r="I609" s="337"/>
      <c r="J609" s="184" t="s">
        <v>539</v>
      </c>
      <c r="K609" s="598"/>
      <c r="L609" s="419" t="s">
        <v>604</v>
      </c>
      <c r="M609" s="427" t="s">
        <v>605</v>
      </c>
      <c r="N609" s="477"/>
      <c r="O609" s="142"/>
      <c r="P609" s="475"/>
      <c r="Q609" s="478"/>
    </row>
    <row r="610" spans="1:17" s="435" customFormat="1" ht="13.35" customHeight="1">
      <c r="A610" s="430" t="s">
        <v>540</v>
      </c>
      <c r="B610" s="130"/>
      <c r="C610" s="130"/>
      <c r="D610" s="130"/>
      <c r="E610" s="52" t="s">
        <v>365</v>
      </c>
      <c r="F610" s="181" t="s">
        <v>377</v>
      </c>
      <c r="G610" s="279"/>
      <c r="H610" s="592" t="s">
        <v>512</v>
      </c>
      <c r="I610" s="593"/>
      <c r="J610" s="198"/>
      <c r="K610" s="458" t="s">
        <v>30</v>
      </c>
      <c r="L610" s="419" t="s">
        <v>604</v>
      </c>
      <c r="M610" s="427" t="s">
        <v>605</v>
      </c>
      <c r="N610" s="477"/>
      <c r="O610" s="142"/>
      <c r="P610" s="475"/>
      <c r="Q610" s="478"/>
    </row>
    <row r="611" spans="1:17" s="435" customFormat="1" ht="13.35" customHeight="1">
      <c r="A611" s="430" t="s">
        <v>541</v>
      </c>
      <c r="B611" s="130"/>
      <c r="C611" s="130"/>
      <c r="D611" s="130"/>
      <c r="E611" s="52" t="s">
        <v>542</v>
      </c>
      <c r="F611" s="179" t="s">
        <v>377</v>
      </c>
      <c r="G611" s="280"/>
      <c r="H611" s="199">
        <v>1</v>
      </c>
      <c r="I611" s="238" t="str">
        <f>IF(G611="","-","?")</f>
        <v>-</v>
      </c>
      <c r="J611" s="196" t="s">
        <v>349</v>
      </c>
      <c r="K611" s="458" t="s">
        <v>30</v>
      </c>
      <c r="L611" s="419" t="s">
        <v>604</v>
      </c>
      <c r="M611" s="427" t="s">
        <v>605</v>
      </c>
      <c r="N611" s="477"/>
      <c r="O611" s="142"/>
      <c r="P611" s="475"/>
      <c r="Q611" s="478"/>
    </row>
    <row r="612" spans="1:17" s="435" customFormat="1" ht="13.35" customHeight="1">
      <c r="A612" s="130"/>
      <c r="B612" s="415"/>
      <c r="C612" s="415"/>
      <c r="D612" s="415"/>
      <c r="E612" s="112"/>
      <c r="F612" s="200"/>
      <c r="G612" s="438"/>
      <c r="H612" s="411"/>
      <c r="I612" s="337"/>
      <c r="J612" s="411"/>
      <c r="K612" s="337"/>
      <c r="L612" s="133"/>
      <c r="M612" s="226"/>
      <c r="N612" s="477"/>
      <c r="O612" s="482"/>
      <c r="P612" s="475"/>
      <c r="Q612" s="478"/>
    </row>
    <row r="613" spans="1:17" s="435" customFormat="1" ht="13.35" customHeight="1">
      <c r="A613" s="130"/>
      <c r="B613" s="415"/>
      <c r="C613" s="415"/>
      <c r="D613" s="415"/>
      <c r="E613" s="112"/>
      <c r="F613" s="410"/>
      <c r="G613" s="438"/>
      <c r="H613" s="411"/>
      <c r="I613" s="337"/>
      <c r="J613" s="411"/>
      <c r="K613" s="337"/>
      <c r="L613" s="133"/>
      <c r="M613" s="226"/>
      <c r="N613" s="477"/>
      <c r="O613" s="482"/>
      <c r="P613" s="475"/>
      <c r="Q613" s="478"/>
    </row>
    <row r="614" spans="1:17" s="435" customFormat="1" ht="13.35" customHeight="1">
      <c r="A614" s="420" t="s">
        <v>768</v>
      </c>
      <c r="B614" s="415"/>
      <c r="C614" s="415"/>
      <c r="D614" s="415"/>
      <c r="E614" s="112"/>
      <c r="F614" s="410"/>
      <c r="G614" s="438"/>
      <c r="H614" s="411"/>
      <c r="I614" s="337"/>
      <c r="J614" s="411"/>
      <c r="K614" s="337"/>
      <c r="L614" s="133"/>
      <c r="M614" s="226"/>
      <c r="N614" s="477"/>
      <c r="O614" s="482"/>
      <c r="P614" s="475"/>
      <c r="Q614" s="478"/>
    </row>
    <row r="615" spans="1:17" s="435" customFormat="1" ht="13.35" customHeight="1">
      <c r="A615" s="430" t="s">
        <v>543</v>
      </c>
      <c r="B615" s="415"/>
      <c r="C615" s="415"/>
      <c r="D615" s="415"/>
      <c r="E615" s="112"/>
      <c r="F615" s="410"/>
      <c r="G615" s="438"/>
      <c r="H615" s="411"/>
      <c r="I615" s="337"/>
      <c r="J615" s="411"/>
      <c r="K615" s="337"/>
      <c r="L615" s="133"/>
      <c r="M615" s="226"/>
      <c r="N615" s="477"/>
      <c r="O615" s="482"/>
      <c r="P615" s="475"/>
      <c r="Q615" s="478"/>
    </row>
    <row r="616" spans="1:17" s="435" customFormat="1" ht="13.35" customHeight="1">
      <c r="A616" s="430" t="s">
        <v>544</v>
      </c>
      <c r="B616" s="415"/>
      <c r="C616" s="415"/>
      <c r="D616" s="415"/>
      <c r="E616" s="52"/>
      <c r="F616" s="120" t="s">
        <v>545</v>
      </c>
      <c r="G616" s="281"/>
      <c r="H616" s="53" t="s">
        <v>512</v>
      </c>
      <c r="I616" s="343"/>
      <c r="J616" s="55" t="s">
        <v>356</v>
      </c>
      <c r="K616" s="458" t="s">
        <v>30</v>
      </c>
      <c r="L616" s="419" t="s">
        <v>604</v>
      </c>
      <c r="M616" s="427" t="s">
        <v>605</v>
      </c>
      <c r="N616" s="477"/>
      <c r="O616" s="142"/>
      <c r="P616" s="475"/>
      <c r="Q616" s="478"/>
    </row>
    <row r="617" spans="1:17" s="435" customFormat="1" ht="13.35" customHeight="1">
      <c r="A617" s="430" t="s">
        <v>546</v>
      </c>
      <c r="B617" s="415"/>
      <c r="C617" s="415"/>
      <c r="D617" s="415"/>
      <c r="E617" s="52"/>
      <c r="F617" s="120" t="s">
        <v>545</v>
      </c>
      <c r="G617" s="281"/>
      <c r="H617" s="53" t="s">
        <v>512</v>
      </c>
      <c r="I617" s="343"/>
      <c r="J617" s="55" t="s">
        <v>356</v>
      </c>
      <c r="K617" s="458" t="s">
        <v>30</v>
      </c>
      <c r="L617" s="419" t="s">
        <v>604</v>
      </c>
      <c r="M617" s="427" t="s">
        <v>605</v>
      </c>
      <c r="N617" s="477"/>
      <c r="O617" s="142"/>
      <c r="P617" s="475"/>
      <c r="Q617" s="478"/>
    </row>
    <row r="618" spans="1:17" s="435" customFormat="1" ht="13.35" customHeight="1">
      <c r="A618" s="430" t="s">
        <v>547</v>
      </c>
      <c r="B618" s="415"/>
      <c r="C618" s="415"/>
      <c r="D618" s="415"/>
      <c r="E618" s="52"/>
      <c r="F618" s="120" t="s">
        <v>545</v>
      </c>
      <c r="G618" s="281"/>
      <c r="H618" s="53" t="s">
        <v>512</v>
      </c>
      <c r="I618" s="343"/>
      <c r="J618" s="55" t="s">
        <v>356</v>
      </c>
      <c r="K618" s="458" t="s">
        <v>30</v>
      </c>
      <c r="L618" s="419" t="s">
        <v>604</v>
      </c>
      <c r="M618" s="427" t="s">
        <v>605</v>
      </c>
      <c r="N618" s="477"/>
      <c r="O618" s="142"/>
      <c r="P618" s="475"/>
      <c r="Q618" s="478"/>
    </row>
    <row r="619" spans="1:17" s="435" customFormat="1" ht="13.35" customHeight="1">
      <c r="A619" s="430"/>
      <c r="B619" s="415"/>
      <c r="C619" s="415"/>
      <c r="D619" s="415"/>
      <c r="E619" s="112"/>
      <c r="F619" s="155"/>
      <c r="G619" s="282"/>
      <c r="H619" s="118"/>
      <c r="I619" s="355"/>
      <c r="J619" s="154"/>
      <c r="K619" s="355"/>
      <c r="L619" s="133"/>
      <c r="M619" s="226"/>
      <c r="N619" s="477"/>
      <c r="O619" s="482"/>
      <c r="P619" s="475"/>
      <c r="Q619" s="478"/>
    </row>
    <row r="620" spans="1:17" s="435" customFormat="1" ht="13.35" customHeight="1">
      <c r="A620" s="430" t="s">
        <v>534</v>
      </c>
      <c r="B620" s="415"/>
      <c r="C620" s="415"/>
      <c r="D620" s="415"/>
      <c r="E620" s="112"/>
      <c r="F620" s="155"/>
      <c r="G620" s="282"/>
      <c r="H620" s="118"/>
      <c r="I620" s="355"/>
      <c r="J620" s="154"/>
      <c r="K620" s="355"/>
      <c r="L620" s="133"/>
      <c r="M620" s="226"/>
      <c r="N620" s="477"/>
      <c r="O620" s="482"/>
      <c r="P620" s="475"/>
      <c r="Q620" s="478"/>
    </row>
    <row r="621" spans="1:17" s="435" customFormat="1" ht="13.35" customHeight="1">
      <c r="A621" s="430" t="s">
        <v>548</v>
      </c>
      <c r="B621" s="415"/>
      <c r="C621" s="415"/>
      <c r="D621" s="415"/>
      <c r="E621" s="52"/>
      <c r="F621" s="120" t="s">
        <v>545</v>
      </c>
      <c r="G621" s="281"/>
      <c r="H621" s="53" t="s">
        <v>512</v>
      </c>
      <c r="I621" s="343"/>
      <c r="J621" s="55" t="s">
        <v>356</v>
      </c>
      <c r="K621" s="458" t="s">
        <v>30</v>
      </c>
      <c r="L621" s="419" t="s">
        <v>604</v>
      </c>
      <c r="M621" s="427" t="s">
        <v>605</v>
      </c>
      <c r="N621" s="477"/>
      <c r="O621" s="142"/>
      <c r="P621" s="475"/>
      <c r="Q621" s="478"/>
    </row>
    <row r="622" spans="1:17" s="435" customFormat="1" ht="13.35" customHeight="1">
      <c r="A622" s="430"/>
      <c r="B622" s="415"/>
      <c r="C622" s="415"/>
      <c r="D622" s="415"/>
      <c r="E622" s="112"/>
      <c r="F622" s="155"/>
      <c r="G622" s="282"/>
      <c r="H622" s="594"/>
      <c r="I622" s="594"/>
      <c r="J622" s="154"/>
      <c r="K622" s="355"/>
      <c r="L622" s="133"/>
      <c r="M622" s="226"/>
      <c r="N622" s="477"/>
      <c r="O622" s="482"/>
      <c r="P622" s="475"/>
      <c r="Q622" s="478"/>
    </row>
    <row r="623" spans="1:17" s="435" customFormat="1" ht="13.35" customHeight="1">
      <c r="A623" s="430" t="s">
        <v>549</v>
      </c>
      <c r="B623" s="415"/>
      <c r="C623" s="415"/>
      <c r="D623" s="415"/>
      <c r="E623" s="112"/>
      <c r="F623" s="155"/>
      <c r="G623" s="282"/>
      <c r="H623" s="113"/>
      <c r="I623" s="337"/>
      <c r="J623" s="154"/>
      <c r="K623" s="355"/>
      <c r="L623" s="133"/>
      <c r="M623" s="226"/>
      <c r="N623" s="477"/>
      <c r="O623" s="482"/>
      <c r="P623" s="475"/>
      <c r="Q623" s="478"/>
    </row>
    <row r="624" spans="1:17" s="435" customFormat="1" ht="13.35" customHeight="1">
      <c r="A624" s="430" t="s">
        <v>547</v>
      </c>
      <c r="B624" s="415"/>
      <c r="C624" s="415"/>
      <c r="D624" s="415"/>
      <c r="E624" s="52"/>
      <c r="F624" s="120" t="s">
        <v>545</v>
      </c>
      <c r="G624" s="281"/>
      <c r="H624" s="53" t="s">
        <v>512</v>
      </c>
      <c r="I624" s="343"/>
      <c r="J624" s="55" t="s">
        <v>356</v>
      </c>
      <c r="K624" s="458" t="s">
        <v>30</v>
      </c>
      <c r="L624" s="419" t="s">
        <v>604</v>
      </c>
      <c r="M624" s="427" t="s">
        <v>605</v>
      </c>
      <c r="N624" s="477"/>
      <c r="O624" s="142"/>
      <c r="P624" s="475"/>
      <c r="Q624" s="478"/>
    </row>
    <row r="625" spans="1:17" s="435" customFormat="1" ht="13.35" customHeight="1">
      <c r="A625" s="430" t="s">
        <v>550</v>
      </c>
      <c r="B625" s="415"/>
      <c r="C625" s="415"/>
      <c r="D625" s="415"/>
      <c r="E625" s="52"/>
      <c r="F625" s="120" t="s">
        <v>545</v>
      </c>
      <c r="G625" s="281"/>
      <c r="H625" s="53" t="s">
        <v>512</v>
      </c>
      <c r="I625" s="343"/>
      <c r="J625" s="55" t="s">
        <v>356</v>
      </c>
      <c r="K625" s="458" t="s">
        <v>30</v>
      </c>
      <c r="L625" s="419" t="s">
        <v>604</v>
      </c>
      <c r="M625" s="427" t="s">
        <v>605</v>
      </c>
      <c r="N625" s="477"/>
      <c r="O625" s="142"/>
      <c r="P625" s="475"/>
      <c r="Q625" s="478"/>
    </row>
    <row r="626" spans="1:17" s="435" customFormat="1" ht="13.35" customHeight="1">
      <c r="A626" s="430"/>
      <c r="B626" s="415"/>
      <c r="C626" s="415"/>
      <c r="D626" s="415"/>
      <c r="E626" s="112"/>
      <c r="F626" s="130"/>
      <c r="G626" s="283"/>
      <c r="H626" s="117"/>
      <c r="I626" s="336"/>
      <c r="J626" s="130"/>
      <c r="K626" s="356"/>
      <c r="L626" s="133"/>
      <c r="M626" s="226"/>
      <c r="N626" s="477"/>
      <c r="O626" s="482"/>
      <c r="P626" s="475"/>
      <c r="Q626" s="478"/>
    </row>
    <row r="627" spans="1:17" s="435" customFormat="1" ht="13.35" customHeight="1">
      <c r="A627" s="430" t="s">
        <v>551</v>
      </c>
      <c r="B627" s="415"/>
      <c r="C627" s="415"/>
      <c r="D627" s="415"/>
      <c r="E627" s="112"/>
      <c r="F627" s="130"/>
      <c r="G627" s="283"/>
      <c r="H627" s="117"/>
      <c r="I627" s="336"/>
      <c r="J627" s="130"/>
      <c r="K627" s="356"/>
      <c r="L627" s="133"/>
      <c r="M627" s="226"/>
      <c r="N627" s="477"/>
      <c r="O627" s="482"/>
      <c r="P627" s="475"/>
      <c r="Q627" s="478"/>
    </row>
    <row r="628" spans="1:17" s="435" customFormat="1" ht="13.35" customHeight="1">
      <c r="A628" s="430" t="s">
        <v>552</v>
      </c>
      <c r="B628" s="415"/>
      <c r="C628" s="415"/>
      <c r="D628" s="415"/>
      <c r="E628" s="52"/>
      <c r="F628" s="120" t="s">
        <v>545</v>
      </c>
      <c r="G628" s="281"/>
      <c r="H628" s="53" t="s">
        <v>512</v>
      </c>
      <c r="I628" s="343"/>
      <c r="J628" s="55" t="s">
        <v>356</v>
      </c>
      <c r="K628" s="458" t="s">
        <v>30</v>
      </c>
      <c r="L628" s="419" t="s">
        <v>604</v>
      </c>
      <c r="M628" s="427" t="s">
        <v>605</v>
      </c>
      <c r="N628" s="477"/>
      <c r="O628" s="142"/>
      <c r="P628" s="475"/>
      <c r="Q628" s="478"/>
    </row>
    <row r="629" spans="1:17" s="435" customFormat="1" ht="13.35" customHeight="1">
      <c r="A629" s="121"/>
      <c r="B629" s="415"/>
      <c r="C629" s="415"/>
      <c r="D629" s="415"/>
      <c r="E629" s="112"/>
      <c r="F629" s="130"/>
      <c r="G629" s="283"/>
      <c r="H629" s="117"/>
      <c r="I629" s="336"/>
      <c r="J629" s="130"/>
      <c r="K629" s="356"/>
      <c r="L629" s="133"/>
      <c r="M629" s="226"/>
      <c r="N629" s="477"/>
      <c r="O629" s="482"/>
      <c r="P629" s="475"/>
      <c r="Q629" s="478"/>
    </row>
    <row r="630" spans="1:17">
      <c r="A630" s="420" t="s">
        <v>810</v>
      </c>
      <c r="B630" s="429"/>
      <c r="C630" s="429"/>
      <c r="D630" s="429"/>
      <c r="E630" s="421"/>
      <c r="F630" s="11"/>
      <c r="G630" s="432"/>
      <c r="H630" s="11"/>
      <c r="I630" s="258"/>
      <c r="J630" s="11"/>
      <c r="K630" s="334"/>
      <c r="L630" s="144"/>
      <c r="M630" s="146"/>
      <c r="N630" s="470"/>
      <c r="O630" s="144"/>
    </row>
    <row r="631" spans="1:17">
      <c r="A631" s="429" t="s">
        <v>353</v>
      </c>
      <c r="B631" s="429"/>
      <c r="C631" s="429"/>
      <c r="D631" s="429"/>
      <c r="E631" s="421"/>
      <c r="F631" s="11"/>
      <c r="G631" s="432"/>
      <c r="H631" s="11"/>
      <c r="I631" s="258"/>
      <c r="J631" s="11"/>
      <c r="K631" s="334"/>
      <c r="L631" s="144"/>
      <c r="M631" s="146"/>
      <c r="N631" s="470"/>
      <c r="O631" s="144"/>
    </row>
    <row r="632" spans="1:17">
      <c r="A632" s="429" t="s">
        <v>354</v>
      </c>
      <c r="B632" s="429"/>
      <c r="C632" s="429"/>
      <c r="D632" s="429"/>
      <c r="E632" s="423" t="s">
        <v>355</v>
      </c>
      <c r="F632" s="157" t="s">
        <v>343</v>
      </c>
      <c r="G632" s="431"/>
      <c r="H632" s="424" t="s">
        <v>241</v>
      </c>
      <c r="I632" s="333"/>
      <c r="J632" s="425" t="s">
        <v>356</v>
      </c>
      <c r="K632" s="458" t="s">
        <v>30</v>
      </c>
      <c r="L632" s="419" t="s">
        <v>604</v>
      </c>
      <c r="M632" s="427" t="s">
        <v>605</v>
      </c>
      <c r="N632" s="470"/>
      <c r="O632" s="142"/>
    </row>
    <row r="633" spans="1:17">
      <c r="A633" s="429" t="s">
        <v>357</v>
      </c>
      <c r="B633" s="429"/>
      <c r="C633" s="429"/>
      <c r="D633" s="429"/>
      <c r="E633" s="423" t="s">
        <v>358</v>
      </c>
      <c r="F633" s="157" t="s">
        <v>343</v>
      </c>
      <c r="G633" s="431"/>
      <c r="H633" s="424" t="s">
        <v>241</v>
      </c>
      <c r="I633" s="333"/>
      <c r="J633" s="425" t="s">
        <v>356</v>
      </c>
      <c r="K633" s="458" t="s">
        <v>30</v>
      </c>
      <c r="L633" s="419" t="s">
        <v>604</v>
      </c>
      <c r="M633" s="427" t="s">
        <v>605</v>
      </c>
      <c r="N633" s="470"/>
      <c r="O633" s="142"/>
    </row>
    <row r="634" spans="1:17">
      <c r="A634" s="429" t="s">
        <v>359</v>
      </c>
      <c r="B634" s="429"/>
      <c r="C634" s="429"/>
      <c r="D634" s="429"/>
      <c r="E634" s="423" t="s">
        <v>358</v>
      </c>
      <c r="F634" s="157" t="s">
        <v>343</v>
      </c>
      <c r="G634" s="431"/>
      <c r="H634" s="424" t="s">
        <v>241</v>
      </c>
      <c r="I634" s="333"/>
      <c r="J634" s="425" t="s">
        <v>356</v>
      </c>
      <c r="K634" s="458" t="s">
        <v>30</v>
      </c>
      <c r="L634" s="419" t="s">
        <v>604</v>
      </c>
      <c r="M634" s="427" t="s">
        <v>605</v>
      </c>
      <c r="N634" s="470"/>
      <c r="O634" s="142"/>
    </row>
    <row r="635" spans="1:17">
      <c r="A635" s="429" t="s">
        <v>360</v>
      </c>
      <c r="B635" s="429"/>
      <c r="C635" s="429"/>
      <c r="D635" s="429"/>
      <c r="E635" s="423" t="s">
        <v>361</v>
      </c>
      <c r="F635" s="157" t="s">
        <v>343</v>
      </c>
      <c r="G635" s="431"/>
      <c r="H635" s="424" t="s">
        <v>241</v>
      </c>
      <c r="I635" s="333"/>
      <c r="J635" s="425" t="s">
        <v>356</v>
      </c>
      <c r="K635" s="458" t="s">
        <v>30</v>
      </c>
      <c r="L635" s="419" t="s">
        <v>604</v>
      </c>
      <c r="M635" s="427" t="s">
        <v>605</v>
      </c>
      <c r="N635" s="470"/>
      <c r="O635" s="142"/>
    </row>
    <row r="636" spans="1:17">
      <c r="A636" s="429" t="s">
        <v>362</v>
      </c>
      <c r="B636" s="429"/>
      <c r="C636" s="429"/>
      <c r="D636" s="429"/>
      <c r="E636" s="423" t="s">
        <v>363</v>
      </c>
      <c r="F636" s="157" t="s">
        <v>343</v>
      </c>
      <c r="G636" s="431"/>
      <c r="H636" s="424" t="s">
        <v>241</v>
      </c>
      <c r="I636" s="333"/>
      <c r="J636" s="425" t="s">
        <v>356</v>
      </c>
      <c r="K636" s="458" t="s">
        <v>30</v>
      </c>
      <c r="L636" s="419" t="s">
        <v>604</v>
      </c>
      <c r="M636" s="427" t="s">
        <v>605</v>
      </c>
      <c r="N636" s="470"/>
      <c r="O636" s="142"/>
    </row>
    <row r="637" spans="1:17">
      <c r="A637" s="429" t="s">
        <v>364</v>
      </c>
      <c r="B637" s="429"/>
      <c r="C637" s="429"/>
      <c r="D637" s="429"/>
      <c r="E637" s="423" t="s">
        <v>365</v>
      </c>
      <c r="F637" s="157" t="s">
        <v>343</v>
      </c>
      <c r="G637" s="431"/>
      <c r="H637" s="424" t="s">
        <v>241</v>
      </c>
      <c r="I637" s="333"/>
      <c r="J637" s="425" t="s">
        <v>356</v>
      </c>
      <c r="K637" s="458" t="s">
        <v>30</v>
      </c>
      <c r="L637" s="419" t="s">
        <v>604</v>
      </c>
      <c r="M637" s="427" t="s">
        <v>605</v>
      </c>
      <c r="N637" s="470"/>
      <c r="O637" s="142"/>
    </row>
    <row r="638" spans="1:17">
      <c r="A638" s="429" t="s">
        <v>584</v>
      </c>
      <c r="B638" s="429"/>
      <c r="C638" s="429"/>
      <c r="D638" s="429"/>
      <c r="E638" s="423"/>
      <c r="F638" s="157" t="s">
        <v>343</v>
      </c>
      <c r="G638" s="431"/>
      <c r="H638" s="424" t="s">
        <v>241</v>
      </c>
      <c r="I638" s="333"/>
      <c r="J638" s="425" t="s">
        <v>356</v>
      </c>
      <c r="K638" s="458" t="s">
        <v>30</v>
      </c>
      <c r="L638" s="419" t="s">
        <v>604</v>
      </c>
      <c r="M638" s="427" t="s">
        <v>605</v>
      </c>
      <c r="N638" s="470"/>
      <c r="O638" s="142"/>
    </row>
    <row r="639" spans="1:17">
      <c r="A639" s="429"/>
      <c r="B639" s="429"/>
      <c r="C639" s="429"/>
      <c r="D639" s="429"/>
      <c r="E639" s="421"/>
      <c r="F639" s="11"/>
      <c r="G639" s="432"/>
      <c r="H639" s="11"/>
      <c r="I639" s="258"/>
      <c r="J639" s="11"/>
      <c r="K639" s="334"/>
      <c r="L639" s="144"/>
      <c r="M639" s="146"/>
      <c r="N639" s="470"/>
      <c r="O639" s="144"/>
    </row>
    <row r="640" spans="1:17">
      <c r="A640" s="420" t="s">
        <v>809</v>
      </c>
      <c r="B640" s="429"/>
      <c r="C640" s="429"/>
      <c r="D640" s="429"/>
      <c r="E640" s="421"/>
      <c r="F640" s="11"/>
      <c r="G640" s="432"/>
      <c r="H640" s="11"/>
      <c r="I640" s="258"/>
      <c r="J640" s="34"/>
      <c r="K640" s="335"/>
      <c r="L640" s="145"/>
      <c r="M640" s="125"/>
      <c r="N640" s="470"/>
      <c r="O640" s="145"/>
      <c r="P640" s="201"/>
    </row>
    <row r="641" spans="1:17">
      <c r="A641" s="420" t="s">
        <v>811</v>
      </c>
      <c r="B641" s="429"/>
      <c r="C641" s="429"/>
      <c r="D641" s="429"/>
      <c r="E641" s="421"/>
      <c r="F641" s="11"/>
      <c r="G641" s="432"/>
      <c r="H641" s="11"/>
      <c r="I641" s="258"/>
      <c r="J641" s="11"/>
      <c r="K641" s="334"/>
      <c r="L641" s="144"/>
      <c r="M641" s="146"/>
      <c r="N641" s="470"/>
      <c r="O641" s="144"/>
      <c r="P641" s="201"/>
    </row>
    <row r="642" spans="1:17">
      <c r="A642" s="429" t="s">
        <v>366</v>
      </c>
      <c r="B642" s="429"/>
      <c r="C642" s="429"/>
      <c r="D642" s="429"/>
      <c r="E642" s="421"/>
      <c r="F642" s="11"/>
      <c r="G642" s="432"/>
      <c r="H642" s="11"/>
      <c r="I642" s="258"/>
      <c r="J642" s="11"/>
      <c r="K642" s="334"/>
      <c r="L642" s="144"/>
      <c r="M642" s="146"/>
      <c r="N642" s="470"/>
      <c r="O642" s="144"/>
      <c r="P642" s="201"/>
    </row>
    <row r="643" spans="1:17">
      <c r="A643" s="429" t="s">
        <v>367</v>
      </c>
      <c r="B643" s="429"/>
      <c r="C643" s="429"/>
      <c r="D643" s="429"/>
      <c r="E643" s="423" t="s">
        <v>368</v>
      </c>
      <c r="F643" s="157" t="s">
        <v>369</v>
      </c>
      <c r="G643" s="431"/>
      <c r="H643" s="424" t="s">
        <v>241</v>
      </c>
      <c r="I643" s="333"/>
      <c r="J643" s="425" t="s">
        <v>370</v>
      </c>
      <c r="K643" s="458" t="s">
        <v>30</v>
      </c>
      <c r="L643" s="419" t="s">
        <v>604</v>
      </c>
      <c r="M643" s="427" t="s">
        <v>605</v>
      </c>
      <c r="N643" s="470"/>
      <c r="O643" s="142"/>
      <c r="P643" s="201"/>
      <c r="Q643" s="473"/>
    </row>
    <row r="644" spans="1:17">
      <c r="A644" s="429" t="s">
        <v>371</v>
      </c>
      <c r="B644" s="429"/>
      <c r="C644" s="429"/>
      <c r="D644" s="429"/>
      <c r="E644" s="423" t="s">
        <v>368</v>
      </c>
      <c r="F644" s="157" t="s">
        <v>369</v>
      </c>
      <c r="G644" s="431"/>
      <c r="H644" s="424" t="s">
        <v>241</v>
      </c>
      <c r="I644" s="333"/>
      <c r="J644" s="425" t="s">
        <v>370</v>
      </c>
      <c r="K644" s="458" t="s">
        <v>30</v>
      </c>
      <c r="L644" s="419" t="s">
        <v>604</v>
      </c>
      <c r="M644" s="427" t="s">
        <v>605</v>
      </c>
      <c r="N644" s="470"/>
      <c r="O644" s="142"/>
      <c r="P644" s="201"/>
    </row>
    <row r="645" spans="1:17">
      <c r="A645" s="429" t="s">
        <v>606</v>
      </c>
      <c r="B645" s="429"/>
      <c r="C645" s="429"/>
      <c r="D645" s="429"/>
      <c r="E645" s="423"/>
      <c r="F645" s="157" t="s">
        <v>377</v>
      </c>
      <c r="G645" s="431"/>
      <c r="H645" s="424" t="s">
        <v>241</v>
      </c>
      <c r="I645" s="333"/>
      <c r="J645" s="425" t="s">
        <v>370</v>
      </c>
      <c r="K645" s="458" t="s">
        <v>30</v>
      </c>
      <c r="L645" s="419" t="s">
        <v>604</v>
      </c>
      <c r="M645" s="427" t="s">
        <v>605</v>
      </c>
      <c r="N645" s="470"/>
      <c r="O645" s="142"/>
      <c r="P645" s="201"/>
      <c r="Q645" s="473"/>
    </row>
    <row r="646" spans="1:17">
      <c r="A646" s="429"/>
      <c r="B646" s="429"/>
      <c r="C646" s="429"/>
      <c r="D646" s="429"/>
      <c r="E646" s="421"/>
      <c r="F646" s="67" t="s">
        <v>372</v>
      </c>
      <c r="G646" s="249"/>
      <c r="H646" s="67"/>
      <c r="I646" s="346"/>
      <c r="J646" s="67"/>
      <c r="K646" s="334"/>
      <c r="L646" s="147"/>
      <c r="M646" s="144"/>
      <c r="N646" s="470"/>
      <c r="O646" s="147"/>
      <c r="P646" s="201"/>
    </row>
    <row r="647" spans="1:17">
      <c r="A647" s="420" t="s">
        <v>812</v>
      </c>
      <c r="B647" s="429"/>
      <c r="C647" s="429"/>
      <c r="D647" s="429"/>
      <c r="E647" s="421"/>
      <c r="F647" s="11"/>
      <c r="G647" s="432"/>
      <c r="H647" s="11"/>
      <c r="I647" s="258"/>
      <c r="J647" s="34"/>
      <c r="K647" s="335"/>
      <c r="L647" s="145"/>
      <c r="M647" s="125"/>
      <c r="N647" s="470"/>
      <c r="O647" s="145"/>
      <c r="P647" s="201"/>
    </row>
    <row r="648" spans="1:17">
      <c r="A648" s="420" t="s">
        <v>813</v>
      </c>
      <c r="B648" s="429"/>
      <c r="C648" s="429"/>
      <c r="D648" s="429"/>
      <c r="E648" s="421"/>
      <c r="F648" s="11"/>
      <c r="G648" s="432"/>
      <c r="H648" s="422"/>
      <c r="I648" s="334"/>
      <c r="J648" s="34"/>
      <c r="K648" s="335"/>
      <c r="L648" s="145"/>
      <c r="M648" s="125"/>
      <c r="N648" s="470"/>
      <c r="O648" s="145"/>
      <c r="P648" s="201"/>
    </row>
    <row r="649" spans="1:17">
      <c r="A649" s="429" t="s">
        <v>839</v>
      </c>
      <c r="B649" s="429"/>
      <c r="C649" s="429"/>
      <c r="D649" s="429"/>
      <c r="E649" s="421"/>
      <c r="F649" s="11"/>
      <c r="G649" s="432"/>
      <c r="H649" s="422"/>
      <c r="I649" s="334"/>
      <c r="J649" s="34"/>
      <c r="K649" s="335"/>
      <c r="L649" s="145"/>
      <c r="M649" s="125"/>
      <c r="N649" s="470"/>
      <c r="O649" s="145"/>
      <c r="P649" s="201"/>
    </row>
    <row r="650" spans="1:17">
      <c r="A650" s="429" t="s">
        <v>373</v>
      </c>
      <c r="B650" s="429"/>
      <c r="C650" s="429"/>
      <c r="D650" s="429"/>
      <c r="E650" s="423" t="s">
        <v>374</v>
      </c>
      <c r="F650" s="157" t="s">
        <v>369</v>
      </c>
      <c r="G650" s="431"/>
      <c r="H650" s="424" t="s">
        <v>241</v>
      </c>
      <c r="I650" s="333"/>
      <c r="J650" s="425" t="s">
        <v>370</v>
      </c>
      <c r="K650" s="458" t="s">
        <v>30</v>
      </c>
      <c r="L650" s="419" t="s">
        <v>604</v>
      </c>
      <c r="M650" s="427" t="s">
        <v>605</v>
      </c>
      <c r="N650" s="470"/>
      <c r="O650" s="142"/>
      <c r="P650" s="201"/>
      <c r="Q650" s="473"/>
    </row>
    <row r="651" spans="1:17">
      <c r="A651" s="429" t="s">
        <v>375</v>
      </c>
      <c r="B651" s="429"/>
      <c r="C651" s="429"/>
      <c r="D651" s="429"/>
      <c r="E651" s="423" t="s">
        <v>374</v>
      </c>
      <c r="F651" s="157" t="s">
        <v>369</v>
      </c>
      <c r="G651" s="431"/>
      <c r="H651" s="424" t="s">
        <v>241</v>
      </c>
      <c r="I651" s="333"/>
      <c r="J651" s="425" t="s">
        <v>370</v>
      </c>
      <c r="K651" s="458" t="s">
        <v>30</v>
      </c>
      <c r="L651" s="419" t="s">
        <v>604</v>
      </c>
      <c r="M651" s="427" t="s">
        <v>605</v>
      </c>
      <c r="O651" s="142"/>
      <c r="P651" s="201"/>
    </row>
    <row r="652" spans="1:17">
      <c r="A652" s="429"/>
      <c r="B652" s="429"/>
      <c r="C652" s="429"/>
      <c r="D652" s="429"/>
      <c r="E652" s="421"/>
      <c r="F652" s="67" t="s">
        <v>372</v>
      </c>
      <c r="G652" s="249"/>
      <c r="H652" s="67"/>
      <c r="I652" s="346"/>
      <c r="J652" s="404"/>
      <c r="K652" s="334"/>
      <c r="L652" s="142"/>
      <c r="M652" s="141"/>
      <c r="O652" s="142"/>
      <c r="P652" s="201"/>
    </row>
    <row r="653" spans="1:17">
      <c r="A653" s="429" t="s">
        <v>376</v>
      </c>
      <c r="B653" s="429"/>
      <c r="C653" s="429"/>
      <c r="D653" s="429"/>
      <c r="E653" s="421"/>
      <c r="F653" s="11"/>
      <c r="G653" s="432"/>
      <c r="H653" s="422"/>
      <c r="I653" s="334"/>
      <c r="J653" s="34"/>
      <c r="K653" s="335"/>
      <c r="L653" s="145"/>
      <c r="M653" s="125"/>
      <c r="O653" s="145"/>
      <c r="P653" s="201"/>
    </row>
    <row r="654" spans="1:17">
      <c r="A654" s="429" t="s">
        <v>571</v>
      </c>
      <c r="B654" s="429"/>
      <c r="C654" s="429"/>
      <c r="D654" s="429"/>
      <c r="E654" s="423"/>
      <c r="F654" s="157" t="s">
        <v>377</v>
      </c>
      <c r="G654" s="431"/>
      <c r="H654" s="424" t="s">
        <v>241</v>
      </c>
      <c r="I654" s="333"/>
      <c r="J654" s="425" t="s">
        <v>370</v>
      </c>
      <c r="K654" s="458" t="s">
        <v>30</v>
      </c>
      <c r="L654" s="419" t="s">
        <v>604</v>
      </c>
      <c r="M654" s="427" t="s">
        <v>605</v>
      </c>
      <c r="O654" s="142"/>
      <c r="P654" s="201"/>
    </row>
    <row r="655" spans="1:17">
      <c r="A655" s="429"/>
      <c r="B655" s="429"/>
      <c r="C655" s="429"/>
      <c r="D655" s="429"/>
      <c r="E655" s="421"/>
      <c r="F655" s="67" t="s">
        <v>372</v>
      </c>
      <c r="G655" s="249"/>
      <c r="H655" s="67"/>
      <c r="I655" s="346"/>
      <c r="J655" s="67"/>
      <c r="K655" s="334"/>
      <c r="L655" s="147"/>
      <c r="M655" s="144"/>
      <c r="O655" s="147"/>
      <c r="P655" s="201"/>
    </row>
    <row r="656" spans="1:17">
      <c r="A656" s="429"/>
      <c r="B656" s="429"/>
      <c r="C656" s="429"/>
      <c r="D656" s="429"/>
      <c r="E656" s="421"/>
      <c r="F656" s="422"/>
      <c r="G656" s="432"/>
      <c r="H656" s="404"/>
      <c r="I656" s="258"/>
      <c r="J656" s="404"/>
      <c r="K656" s="334"/>
      <c r="L656" s="142"/>
      <c r="M656" s="141"/>
      <c r="O656" s="142"/>
      <c r="P656" s="201"/>
    </row>
    <row r="657" spans="1:17">
      <c r="A657" s="420" t="s">
        <v>814</v>
      </c>
      <c r="B657" s="429"/>
      <c r="C657" s="429"/>
      <c r="D657" s="429"/>
      <c r="E657" s="421"/>
      <c r="F657" s="422"/>
      <c r="G657" s="432"/>
      <c r="H657" s="404"/>
      <c r="I657" s="258"/>
      <c r="J657" s="404"/>
      <c r="K657" s="334"/>
      <c r="L657" s="142"/>
      <c r="M657" s="141"/>
      <c r="O657" s="142"/>
      <c r="P657" s="201"/>
    </row>
    <row r="658" spans="1:17">
      <c r="A658" s="429"/>
      <c r="B658" s="429"/>
      <c r="C658" s="429"/>
      <c r="D658" s="429"/>
      <c r="E658" s="421"/>
      <c r="F658" s="422"/>
      <c r="G658" s="432"/>
      <c r="H658" s="404"/>
      <c r="I658" s="258"/>
      <c r="J658" s="404"/>
      <c r="K658" s="334"/>
      <c r="L658" s="142"/>
      <c r="M658" s="141"/>
      <c r="O658" s="142"/>
      <c r="P658" s="201"/>
    </row>
    <row r="659" spans="1:17">
      <c r="A659" s="420" t="s">
        <v>815</v>
      </c>
      <c r="B659" s="429"/>
      <c r="C659" s="429"/>
      <c r="D659" s="429"/>
      <c r="E659" s="421"/>
      <c r="F659" s="422"/>
      <c r="G659" s="432"/>
      <c r="H659" s="404"/>
      <c r="I659" s="258"/>
      <c r="J659" s="404"/>
      <c r="K659" s="334"/>
      <c r="L659" s="142"/>
      <c r="M659" s="141"/>
      <c r="O659" s="142"/>
      <c r="P659" s="201"/>
    </row>
    <row r="660" spans="1:17">
      <c r="A660" s="429" t="s">
        <v>378</v>
      </c>
      <c r="B660" s="429"/>
      <c r="C660" s="429"/>
      <c r="D660" s="429"/>
      <c r="E660" s="421"/>
      <c r="F660" s="422"/>
      <c r="G660" s="432"/>
      <c r="H660" s="404"/>
      <c r="I660" s="258"/>
      <c r="J660" s="404"/>
      <c r="K660" s="463"/>
      <c r="L660" s="436"/>
      <c r="M660" s="436"/>
      <c r="O660" s="471"/>
      <c r="P660" s="201"/>
    </row>
    <row r="661" spans="1:17">
      <c r="A661" s="429" t="s">
        <v>379</v>
      </c>
      <c r="B661" s="429"/>
      <c r="C661" s="429"/>
      <c r="D661" s="429"/>
      <c r="E661" s="421"/>
      <c r="F661" s="422"/>
      <c r="G661" s="432"/>
      <c r="H661" s="404"/>
      <c r="I661" s="258"/>
      <c r="J661" s="404"/>
      <c r="K661" s="334"/>
      <c r="L661" s="142"/>
      <c r="M661" s="141"/>
      <c r="O661" s="142"/>
      <c r="P661" s="201"/>
    </row>
    <row r="662" spans="1:17">
      <c r="A662" s="429" t="s">
        <v>868</v>
      </c>
      <c r="B662" s="429"/>
      <c r="C662" s="429"/>
      <c r="D662" s="429"/>
      <c r="E662" s="421"/>
      <c r="F662" s="422"/>
      <c r="G662" s="432"/>
      <c r="H662" s="404"/>
      <c r="I662" s="258"/>
      <c r="J662" s="404"/>
      <c r="K662" s="333">
        <v>1</v>
      </c>
      <c r="L662" s="428"/>
      <c r="M662" s="427">
        <f>K662*L662</f>
        <v>0</v>
      </c>
      <c r="O662" s="142"/>
      <c r="P662" s="201"/>
      <c r="Q662" s="473"/>
    </row>
    <row r="663" spans="1:17">
      <c r="A663" s="429" t="s">
        <v>869</v>
      </c>
      <c r="B663" s="429"/>
      <c r="C663" s="429"/>
      <c r="D663" s="429"/>
      <c r="E663" s="421"/>
      <c r="F663" s="422"/>
      <c r="G663" s="432"/>
      <c r="H663" s="404"/>
      <c r="I663" s="258"/>
      <c r="J663" s="404"/>
      <c r="K663" s="333">
        <v>1</v>
      </c>
      <c r="L663" s="428"/>
      <c r="M663" s="427">
        <f>K663*L663</f>
        <v>0</v>
      </c>
      <c r="O663" s="142"/>
      <c r="P663" s="201"/>
      <c r="Q663" s="473"/>
    </row>
    <row r="664" spans="1:17" ht="15" thickBot="1">
      <c r="A664" s="429"/>
      <c r="B664" s="429"/>
      <c r="C664" s="429"/>
      <c r="D664" s="429"/>
      <c r="E664" s="421"/>
      <c r="F664" s="422"/>
      <c r="G664" s="235"/>
      <c r="H664" s="21"/>
      <c r="I664" s="370"/>
      <c r="J664" s="242"/>
      <c r="K664" s="353" t="s">
        <v>763</v>
      </c>
      <c r="L664" s="524">
        <f>SUM(M573:M663)</f>
        <v>0</v>
      </c>
      <c r="M664" s="524"/>
      <c r="O664" s="475"/>
      <c r="P664" s="201"/>
    </row>
    <row r="665" spans="1:17">
      <c r="A665" s="429"/>
      <c r="B665" s="429"/>
      <c r="C665" s="429"/>
      <c r="D665" s="429"/>
      <c r="E665" s="421"/>
      <c r="F665" s="422"/>
      <c r="G665" s="432"/>
      <c r="H665" s="404"/>
      <c r="I665" s="258"/>
      <c r="J665" s="404"/>
      <c r="K665" s="334"/>
      <c r="L665" s="142"/>
      <c r="M665" s="141"/>
      <c r="O665" s="142"/>
      <c r="P665" s="201"/>
    </row>
    <row r="666" spans="1:17">
      <c r="A666" s="420" t="s">
        <v>769</v>
      </c>
      <c r="B666" s="429"/>
      <c r="C666" s="429"/>
      <c r="D666" s="429"/>
      <c r="E666" s="421"/>
      <c r="F666" s="422"/>
      <c r="G666" s="432"/>
      <c r="H666" s="404"/>
      <c r="I666" s="258"/>
      <c r="J666" s="404"/>
      <c r="K666" s="334"/>
      <c r="L666" s="142"/>
      <c r="M666" s="141"/>
      <c r="O666" s="142"/>
      <c r="P666" s="201"/>
    </row>
    <row r="667" spans="1:17">
      <c r="A667" s="420" t="s">
        <v>770</v>
      </c>
      <c r="B667" s="429"/>
      <c r="C667" s="429"/>
      <c r="D667" s="429"/>
      <c r="E667" s="421"/>
      <c r="F667" s="403"/>
      <c r="G667" s="437"/>
      <c r="H667" s="405"/>
      <c r="I667" s="342"/>
      <c r="J667" s="405"/>
      <c r="K667" s="330"/>
      <c r="L667" s="413"/>
      <c r="M667" s="414"/>
      <c r="O667" s="142"/>
      <c r="P667" s="201"/>
    </row>
    <row r="668" spans="1:17">
      <c r="A668" s="429" t="s">
        <v>875</v>
      </c>
      <c r="B668" s="429"/>
      <c r="C668" s="429"/>
      <c r="D668" s="429"/>
      <c r="E668" s="423" t="s">
        <v>380</v>
      </c>
      <c r="F668" s="424" t="s">
        <v>462</v>
      </c>
      <c r="G668" s="433">
        <v>600</v>
      </c>
      <c r="H668" s="529" t="s">
        <v>241</v>
      </c>
      <c r="I668" s="530"/>
      <c r="J668" s="426"/>
      <c r="K668" s="333">
        <v>1</v>
      </c>
      <c r="L668" s="428"/>
      <c r="M668" s="427">
        <f>K668*L668</f>
        <v>0</v>
      </c>
      <c r="O668" s="142"/>
      <c r="P668" s="201"/>
      <c r="Q668" s="473"/>
    </row>
    <row r="669" spans="1:17">
      <c r="A669" s="429" t="s">
        <v>608</v>
      </c>
      <c r="B669" s="429"/>
      <c r="C669" s="429"/>
      <c r="D669" s="429"/>
      <c r="E669" s="423" t="s">
        <v>380</v>
      </c>
      <c r="F669" s="424" t="s">
        <v>462</v>
      </c>
      <c r="G669" s="433">
        <v>394</v>
      </c>
      <c r="H669" s="529" t="s">
        <v>241</v>
      </c>
      <c r="I669" s="530"/>
      <c r="J669" s="426"/>
      <c r="K669" s="333">
        <v>1</v>
      </c>
      <c r="L669" s="428"/>
      <c r="M669" s="427">
        <f>K669*L669</f>
        <v>0</v>
      </c>
      <c r="O669" s="142"/>
      <c r="P669" s="201"/>
      <c r="Q669" s="473"/>
    </row>
    <row r="670" spans="1:17">
      <c r="A670" s="429" t="s">
        <v>830</v>
      </c>
      <c r="B670" s="429"/>
      <c r="C670" s="429"/>
      <c r="D670" s="429"/>
      <c r="E670" s="423" t="s">
        <v>833</v>
      </c>
      <c r="F670" s="424" t="s">
        <v>369</v>
      </c>
      <c r="G670" s="433">
        <v>831</v>
      </c>
      <c r="H670" s="529" t="s">
        <v>241</v>
      </c>
      <c r="I670" s="530"/>
      <c r="J670" s="426"/>
      <c r="K670" s="333">
        <v>1</v>
      </c>
      <c r="L670" s="428"/>
      <c r="M670" s="427">
        <f>K670*L670</f>
        <v>0</v>
      </c>
      <c r="O670" s="142"/>
      <c r="P670" s="201"/>
      <c r="Q670" s="473"/>
    </row>
    <row r="671" spans="1:17">
      <c r="A671" s="429" t="s">
        <v>831</v>
      </c>
      <c r="B671" s="429"/>
      <c r="C671" s="429"/>
      <c r="D671" s="429"/>
      <c r="E671" s="423" t="s">
        <v>834</v>
      </c>
      <c r="F671" s="424" t="s">
        <v>119</v>
      </c>
      <c r="G671" s="433">
        <v>1080</v>
      </c>
      <c r="H671" s="529" t="s">
        <v>241</v>
      </c>
      <c r="I671" s="530"/>
      <c r="J671" s="426"/>
      <c r="K671" s="333">
        <v>1</v>
      </c>
      <c r="L671" s="428"/>
      <c r="M671" s="427">
        <f>K671*L671</f>
        <v>0</v>
      </c>
      <c r="O671" s="142"/>
      <c r="P671" s="201"/>
      <c r="Q671" s="473"/>
    </row>
    <row r="672" spans="1:17">
      <c r="A672" s="429" t="s">
        <v>836</v>
      </c>
      <c r="B672" s="429"/>
      <c r="C672" s="429"/>
      <c r="D672" s="429"/>
      <c r="E672" s="423" t="s">
        <v>837</v>
      </c>
      <c r="F672" s="424" t="s">
        <v>34</v>
      </c>
      <c r="G672" s="433"/>
      <c r="H672" s="529" t="s">
        <v>241</v>
      </c>
      <c r="I672" s="530"/>
      <c r="J672" s="426"/>
      <c r="K672" s="458" t="s">
        <v>30</v>
      </c>
      <c r="L672" s="419" t="s">
        <v>604</v>
      </c>
      <c r="M672" s="427" t="s">
        <v>605</v>
      </c>
      <c r="O672" s="142"/>
      <c r="P672" s="201"/>
      <c r="Q672" s="473"/>
    </row>
    <row r="673" spans="1:17">
      <c r="A673" s="429"/>
      <c r="B673" s="429"/>
      <c r="C673" s="429"/>
      <c r="D673" s="429"/>
      <c r="E673" s="68" t="s">
        <v>381</v>
      </c>
      <c r="F673" s="403"/>
      <c r="G673" s="251"/>
      <c r="H673" s="30"/>
      <c r="I673" s="344"/>
      <c r="J673" s="30"/>
      <c r="K673" s="338"/>
      <c r="L673" s="131"/>
      <c r="M673" s="126"/>
      <c r="O673" s="142"/>
      <c r="P673" s="201"/>
    </row>
    <row r="674" spans="1:17">
      <c r="A674" s="420" t="s">
        <v>771</v>
      </c>
      <c r="B674" s="429"/>
      <c r="C674" s="429"/>
      <c r="D674" s="429"/>
      <c r="E674" s="421"/>
      <c r="F674" s="136"/>
      <c r="G674" s="256"/>
      <c r="H674" s="136"/>
      <c r="I674" s="330"/>
      <c r="J674" s="136"/>
      <c r="K674" s="330"/>
      <c r="L674" s="143"/>
      <c r="M674" s="85"/>
      <c r="O674" s="474"/>
      <c r="P674" s="201"/>
    </row>
    <row r="675" spans="1:17">
      <c r="A675" s="429" t="s">
        <v>382</v>
      </c>
      <c r="B675" s="429"/>
      <c r="C675" s="429"/>
      <c r="D675" s="429"/>
      <c r="E675" s="421"/>
      <c r="F675" s="136"/>
      <c r="G675" s="256"/>
      <c r="H675" s="136"/>
      <c r="I675" s="330"/>
      <c r="J675" s="136"/>
      <c r="K675" s="330"/>
      <c r="L675" s="143"/>
      <c r="M675" s="85"/>
      <c r="O675" s="474"/>
      <c r="P675" s="201"/>
    </row>
    <row r="676" spans="1:17">
      <c r="A676" s="429" t="s">
        <v>383</v>
      </c>
      <c r="B676" s="429"/>
      <c r="C676" s="429"/>
      <c r="D676" s="429"/>
      <c r="E676" s="423" t="s">
        <v>384</v>
      </c>
      <c r="F676" s="424" t="s">
        <v>343</v>
      </c>
      <c r="G676" s="431">
        <v>178</v>
      </c>
      <c r="H676" s="425" t="s">
        <v>370</v>
      </c>
      <c r="I676" s="237">
        <v>1</v>
      </c>
      <c r="J676" s="425" t="s">
        <v>293</v>
      </c>
      <c r="K676" s="333">
        <v>1</v>
      </c>
      <c r="L676" s="428"/>
      <c r="M676" s="427">
        <f>K676*L676</f>
        <v>0</v>
      </c>
      <c r="O676" s="142"/>
      <c r="P676" s="201"/>
      <c r="Q676" s="473"/>
    </row>
    <row r="677" spans="1:17">
      <c r="A677" s="429" t="s">
        <v>385</v>
      </c>
      <c r="B677" s="429"/>
      <c r="C677" s="429"/>
      <c r="D677" s="429"/>
      <c r="E677" s="423" t="s">
        <v>384</v>
      </c>
      <c r="F677" s="424" t="s">
        <v>377</v>
      </c>
      <c r="G677" s="431">
        <v>43</v>
      </c>
      <c r="H677" s="425">
        <v>1</v>
      </c>
      <c r="I677" s="237">
        <v>1</v>
      </c>
      <c r="J677" s="425" t="s">
        <v>293</v>
      </c>
      <c r="K677" s="333">
        <v>1</v>
      </c>
      <c r="L677" s="428"/>
      <c r="M677" s="427">
        <f>K677*L677</f>
        <v>0</v>
      </c>
      <c r="O677" s="142"/>
      <c r="P677" s="201"/>
      <c r="Q677" s="473"/>
    </row>
    <row r="678" spans="1:17">
      <c r="A678" s="429" t="s">
        <v>386</v>
      </c>
      <c r="B678" s="429"/>
      <c r="C678" s="429"/>
      <c r="D678" s="429"/>
      <c r="E678" s="423"/>
      <c r="F678" s="424" t="s">
        <v>377</v>
      </c>
      <c r="G678" s="433"/>
      <c r="H678" s="425"/>
      <c r="I678" s="237" t="s">
        <v>30</v>
      </c>
      <c r="J678" s="425"/>
      <c r="K678" s="458" t="s">
        <v>30</v>
      </c>
      <c r="L678" s="419" t="s">
        <v>604</v>
      </c>
      <c r="M678" s="427" t="s">
        <v>605</v>
      </c>
      <c r="O678" s="142"/>
      <c r="P678" s="201"/>
    </row>
    <row r="679" spans="1:17">
      <c r="A679" s="429" t="s">
        <v>387</v>
      </c>
      <c r="B679" s="429"/>
      <c r="C679" s="429"/>
      <c r="D679" s="429"/>
      <c r="E679" s="423"/>
      <c r="F679" s="424" t="s">
        <v>377</v>
      </c>
      <c r="G679" s="433"/>
      <c r="H679" s="425"/>
      <c r="I679" s="237" t="s">
        <v>30</v>
      </c>
      <c r="J679" s="425"/>
      <c r="K679" s="458" t="s">
        <v>30</v>
      </c>
      <c r="L679" s="419" t="s">
        <v>604</v>
      </c>
      <c r="M679" s="427" t="s">
        <v>605</v>
      </c>
      <c r="O679" s="142"/>
      <c r="P679" s="201"/>
    </row>
    <row r="680" spans="1:17">
      <c r="A680" s="429"/>
      <c r="B680" s="429"/>
      <c r="C680" s="429"/>
      <c r="D680" s="429"/>
      <c r="E680" s="45" t="s">
        <v>388</v>
      </c>
      <c r="F680" s="403"/>
      <c r="G680" s="432"/>
      <c r="H680" s="404"/>
      <c r="I680" s="258"/>
      <c r="J680" s="404"/>
      <c r="K680" s="334"/>
      <c r="L680" s="142"/>
      <c r="M680" s="141"/>
      <c r="O680" s="142"/>
      <c r="P680" s="201"/>
    </row>
    <row r="681" spans="1:17">
      <c r="A681" s="429"/>
      <c r="B681" s="429"/>
      <c r="C681" s="429"/>
      <c r="D681" s="429"/>
      <c r="E681" s="45" t="s">
        <v>389</v>
      </c>
      <c r="F681" s="403"/>
      <c r="G681" s="432"/>
      <c r="H681" s="404"/>
      <c r="I681" s="258"/>
      <c r="J681" s="404"/>
      <c r="K681" s="334"/>
      <c r="L681" s="142"/>
      <c r="M681" s="141"/>
      <c r="O681" s="142"/>
      <c r="P681" s="201"/>
    </row>
    <row r="682" spans="1:17">
      <c r="A682" s="429"/>
      <c r="B682" s="429"/>
      <c r="C682" s="429"/>
      <c r="D682" s="429"/>
      <c r="E682" s="45" t="s">
        <v>390</v>
      </c>
      <c r="F682" s="403"/>
      <c r="G682" s="432"/>
      <c r="H682" s="404"/>
      <c r="I682" s="258"/>
      <c r="J682" s="404"/>
      <c r="K682" s="334"/>
      <c r="L682" s="142"/>
      <c r="M682" s="141"/>
      <c r="O682" s="142"/>
      <c r="P682" s="201"/>
    </row>
    <row r="683" spans="1:17">
      <c r="A683" s="429"/>
      <c r="B683" s="429"/>
      <c r="C683" s="429"/>
      <c r="D683" s="429"/>
      <c r="E683" s="45" t="s">
        <v>391</v>
      </c>
      <c r="F683" s="403"/>
      <c r="G683" s="432"/>
      <c r="H683" s="34"/>
      <c r="I683" s="346"/>
      <c r="J683" s="404"/>
      <c r="K683" s="334"/>
      <c r="L683" s="142"/>
      <c r="M683" s="141"/>
      <c r="O683" s="142"/>
      <c r="P683" s="201"/>
    </row>
    <row r="684" spans="1:17">
      <c r="A684" s="429"/>
      <c r="B684" s="429"/>
      <c r="C684" s="429"/>
      <c r="D684" s="429"/>
      <c r="E684" s="45" t="s">
        <v>392</v>
      </c>
      <c r="F684" s="403"/>
      <c r="G684" s="432"/>
      <c r="H684" s="34"/>
      <c r="I684" s="346"/>
      <c r="J684" s="404"/>
      <c r="K684" s="334"/>
      <c r="L684" s="142"/>
      <c r="M684" s="141"/>
      <c r="O684" s="142"/>
      <c r="P684" s="201"/>
    </row>
    <row r="685" spans="1:17">
      <c r="A685" s="429"/>
      <c r="B685" s="429"/>
      <c r="C685" s="429"/>
      <c r="D685" s="429"/>
      <c r="E685" s="421"/>
      <c r="F685" s="422"/>
      <c r="G685" s="432"/>
      <c r="H685" s="34"/>
      <c r="I685" s="346"/>
      <c r="J685" s="404"/>
      <c r="K685" s="334"/>
      <c r="L685" s="142"/>
      <c r="M685" s="141"/>
      <c r="O685" s="142"/>
      <c r="P685" s="201"/>
    </row>
    <row r="686" spans="1:17">
      <c r="A686" s="420" t="s">
        <v>772</v>
      </c>
      <c r="B686" s="429"/>
      <c r="C686" s="429"/>
      <c r="D686" s="429"/>
      <c r="E686" s="421"/>
      <c r="F686" s="422"/>
      <c r="G686" s="432"/>
      <c r="H686" s="404"/>
      <c r="I686" s="258"/>
      <c r="J686" s="404"/>
      <c r="K686" s="334"/>
      <c r="L686" s="142"/>
      <c r="M686" s="141"/>
      <c r="O686" s="142"/>
      <c r="P686" s="201"/>
    </row>
    <row r="687" spans="1:17">
      <c r="A687" s="429" t="s">
        <v>787</v>
      </c>
      <c r="B687" s="429"/>
      <c r="C687" s="429"/>
      <c r="D687" s="429"/>
      <c r="E687" s="423"/>
      <c r="F687" s="424" t="s">
        <v>462</v>
      </c>
      <c r="G687" s="433"/>
      <c r="H687" s="529" t="s">
        <v>241</v>
      </c>
      <c r="I687" s="530"/>
      <c r="J687" s="425"/>
      <c r="K687" s="458" t="s">
        <v>30</v>
      </c>
      <c r="L687" s="419" t="s">
        <v>604</v>
      </c>
      <c r="M687" s="427" t="s">
        <v>605</v>
      </c>
      <c r="O687" s="142"/>
      <c r="P687" s="201"/>
      <c r="Q687" s="473"/>
    </row>
    <row r="688" spans="1:17">
      <c r="A688" s="429" t="s">
        <v>393</v>
      </c>
      <c r="B688" s="429"/>
      <c r="C688" s="429"/>
      <c r="D688" s="429"/>
      <c r="E688" s="423"/>
      <c r="F688" s="424" t="s">
        <v>34</v>
      </c>
      <c r="G688" s="431">
        <v>43</v>
      </c>
      <c r="H688" s="529" t="s">
        <v>241</v>
      </c>
      <c r="I688" s="530"/>
      <c r="J688" s="425"/>
      <c r="K688" s="458" t="s">
        <v>30</v>
      </c>
      <c r="L688" s="419" t="s">
        <v>604</v>
      </c>
      <c r="M688" s="427" t="s">
        <v>605</v>
      </c>
      <c r="O688" s="142"/>
      <c r="P688" s="201"/>
      <c r="Q688" s="473"/>
    </row>
    <row r="689" spans="1:17">
      <c r="A689" s="429" t="s">
        <v>394</v>
      </c>
      <c r="B689" s="429"/>
      <c r="C689" s="429"/>
      <c r="D689" s="429"/>
      <c r="E689" s="423"/>
      <c r="F689" s="424" t="s">
        <v>395</v>
      </c>
      <c r="G689" s="431">
        <v>1724</v>
      </c>
      <c r="H689" s="529" t="s">
        <v>241</v>
      </c>
      <c r="I689" s="531"/>
      <c r="J689" s="315"/>
      <c r="K689" s="458" t="s">
        <v>30</v>
      </c>
      <c r="L689" s="419" t="s">
        <v>604</v>
      </c>
      <c r="M689" s="427" t="s">
        <v>605</v>
      </c>
      <c r="O689" s="142"/>
      <c r="P689" s="201"/>
      <c r="Q689" s="473"/>
    </row>
    <row r="690" spans="1:17">
      <c r="A690" s="429"/>
      <c r="B690" s="429"/>
      <c r="C690" s="429"/>
      <c r="D690" s="429"/>
      <c r="E690" s="421"/>
      <c r="F690" s="422"/>
      <c r="G690" s="432"/>
      <c r="H690" s="34"/>
      <c r="I690" s="344"/>
      <c r="J690" s="30"/>
      <c r="K690" s="338"/>
      <c r="L690" s="131"/>
      <c r="M690" s="126"/>
      <c r="O690" s="142"/>
    </row>
    <row r="691" spans="1:17" ht="15" thickBot="1">
      <c r="A691" s="420"/>
      <c r="B691" s="429"/>
      <c r="C691" s="429"/>
      <c r="D691" s="429"/>
      <c r="E691" s="421"/>
      <c r="F691" s="422"/>
      <c r="G691" s="432"/>
      <c r="H691" s="404"/>
      <c r="I691" s="370"/>
      <c r="J691" s="242"/>
      <c r="K691" s="340" t="s">
        <v>773</v>
      </c>
      <c r="L691" s="526">
        <f>SUM(M668:M690)</f>
        <v>0</v>
      </c>
      <c r="M691" s="526"/>
      <c r="O691" s="475"/>
    </row>
    <row r="692" spans="1:17">
      <c r="A692" s="420"/>
      <c r="B692" s="429"/>
      <c r="C692" s="429"/>
      <c r="D692" s="429"/>
      <c r="E692" s="421"/>
      <c r="F692" s="422"/>
      <c r="G692" s="432"/>
      <c r="H692" s="404"/>
      <c r="I692" s="258"/>
      <c r="J692" s="21"/>
      <c r="K692" s="334"/>
      <c r="L692" s="141"/>
      <c r="M692" s="148"/>
      <c r="O692" s="141"/>
    </row>
    <row r="693" spans="1:17">
      <c r="A693" s="420" t="s">
        <v>553</v>
      </c>
      <c r="B693" s="429"/>
      <c r="C693" s="429"/>
      <c r="D693" s="429"/>
      <c r="E693" s="421"/>
      <c r="F693" s="403"/>
      <c r="G693" s="437"/>
      <c r="H693" s="405"/>
      <c r="I693" s="342"/>
      <c r="J693" s="405"/>
      <c r="K693" s="334"/>
      <c r="L693" s="413"/>
      <c r="M693" s="141"/>
      <c r="O693" s="142"/>
    </row>
    <row r="694" spans="1:17" s="435" customFormat="1" ht="13.35" customHeight="1">
      <c r="A694" s="420" t="s">
        <v>849</v>
      </c>
      <c r="B694" s="445"/>
      <c r="C694" s="445"/>
      <c r="D694" s="445"/>
      <c r="E694" s="446"/>
      <c r="F694" s="447"/>
      <c r="G694" s="448"/>
      <c r="H694" s="448"/>
      <c r="I694" s="449"/>
      <c r="J694" s="448"/>
      <c r="K694" s="449"/>
      <c r="N694" s="478"/>
      <c r="O694" s="478"/>
      <c r="P694" s="478"/>
      <c r="Q694" s="478"/>
    </row>
    <row r="695" spans="1:17" s="435" customFormat="1" ht="13.35" customHeight="1">
      <c r="A695" s="490" t="s">
        <v>850</v>
      </c>
      <c r="B695" s="445"/>
      <c r="C695" s="445"/>
      <c r="D695" s="445"/>
      <c r="E695" s="446"/>
      <c r="F695" s="447"/>
      <c r="G695" s="448"/>
      <c r="H695" s="448"/>
      <c r="I695" s="449"/>
      <c r="J695" s="448"/>
      <c r="K695" s="449"/>
      <c r="N695" s="478"/>
      <c r="O695" s="478"/>
      <c r="P695" s="478"/>
      <c r="Q695" s="478"/>
    </row>
    <row r="696" spans="1:17" s="435" customFormat="1" ht="13.35" customHeight="1">
      <c r="A696" s="420" t="s">
        <v>851</v>
      </c>
      <c r="B696" s="450"/>
      <c r="C696" s="450"/>
      <c r="D696" s="450"/>
      <c r="E696" s="446"/>
      <c r="F696" s="451"/>
      <c r="G696" s="452"/>
      <c r="H696" s="452"/>
      <c r="I696" s="453"/>
      <c r="J696" s="452"/>
      <c r="K696" s="453"/>
      <c r="N696" s="478"/>
      <c r="O696" s="478"/>
      <c r="P696" s="478"/>
      <c r="Q696" s="478"/>
    </row>
    <row r="697" spans="1:17" s="435" customFormat="1" ht="13.35" customHeight="1">
      <c r="A697" s="429" t="s">
        <v>842</v>
      </c>
      <c r="B697" s="429"/>
      <c r="C697" s="429"/>
      <c r="D697" s="429"/>
      <c r="E697" s="423"/>
      <c r="F697" s="157" t="s">
        <v>860</v>
      </c>
      <c r="G697" s="495">
        <v>481</v>
      </c>
      <c r="H697" s="22"/>
      <c r="I697" s="22"/>
      <c r="J697" s="425">
        <v>2000</v>
      </c>
      <c r="K697" s="458" t="s">
        <v>30</v>
      </c>
      <c r="L697" s="419" t="s">
        <v>604</v>
      </c>
      <c r="M697" s="427" t="s">
        <v>605</v>
      </c>
      <c r="N697" s="478"/>
      <c r="O697" s="142"/>
      <c r="P697" s="478"/>
      <c r="Q697" s="478"/>
    </row>
    <row r="698" spans="1:17" s="435" customFormat="1" ht="13.35" customHeight="1">
      <c r="A698" s="429" t="s">
        <v>843</v>
      </c>
      <c r="B698" s="429"/>
      <c r="C698" s="429"/>
      <c r="D698" s="429"/>
      <c r="E698" s="423" t="s">
        <v>844</v>
      </c>
      <c r="F698" s="157" t="s">
        <v>860</v>
      </c>
      <c r="G698" s="495">
        <v>481</v>
      </c>
      <c r="H698" s="22"/>
      <c r="I698" s="22"/>
      <c r="J698" s="425">
        <v>2000</v>
      </c>
      <c r="K698" s="458" t="s">
        <v>30</v>
      </c>
      <c r="L698" s="419" t="s">
        <v>604</v>
      </c>
      <c r="M698" s="427" t="s">
        <v>605</v>
      </c>
      <c r="N698" s="478"/>
      <c r="O698" s="142"/>
      <c r="P698" s="478"/>
      <c r="Q698" s="478"/>
    </row>
    <row r="699" spans="1:17" s="435" customFormat="1" ht="13.35" customHeight="1">
      <c r="A699" s="429" t="s">
        <v>845</v>
      </c>
      <c r="B699" s="429"/>
      <c r="C699" s="429"/>
      <c r="D699" s="429"/>
      <c r="E699" s="423" t="s">
        <v>846</v>
      </c>
      <c r="F699" s="157" t="s">
        <v>860</v>
      </c>
      <c r="G699" s="495">
        <v>481</v>
      </c>
      <c r="H699" s="22"/>
      <c r="I699" s="237">
        <v>1</v>
      </c>
      <c r="J699" s="425">
        <v>2000</v>
      </c>
      <c r="K699" s="458">
        <v>1</v>
      </c>
      <c r="L699" s="428"/>
      <c r="M699" s="427">
        <f>K699*L699</f>
        <v>0</v>
      </c>
      <c r="N699" s="478"/>
      <c r="O699" s="142"/>
      <c r="P699" s="478"/>
      <c r="Q699" s="473"/>
    </row>
    <row r="700" spans="1:17" s="435" customFormat="1" ht="13.35" customHeight="1">
      <c r="A700" s="429" t="s">
        <v>847</v>
      </c>
      <c r="B700" s="429"/>
      <c r="C700" s="429"/>
      <c r="D700" s="429"/>
      <c r="E700" s="423" t="s">
        <v>846</v>
      </c>
      <c r="F700" s="157" t="s">
        <v>860</v>
      </c>
      <c r="G700" s="495">
        <v>481</v>
      </c>
      <c r="H700" s="22"/>
      <c r="I700" s="237">
        <v>1</v>
      </c>
      <c r="J700" s="425">
        <v>2000</v>
      </c>
      <c r="K700" s="458">
        <v>1</v>
      </c>
      <c r="L700" s="428"/>
      <c r="M700" s="427">
        <f>K700*L700</f>
        <v>0</v>
      </c>
      <c r="N700" s="478"/>
      <c r="O700" s="142"/>
      <c r="P700" s="478"/>
      <c r="Q700" s="473"/>
    </row>
    <row r="701" spans="1:17" s="435" customFormat="1" ht="13.35" customHeight="1">
      <c r="A701" s="429" t="s">
        <v>848</v>
      </c>
      <c r="B701" s="429"/>
      <c r="C701" s="429"/>
      <c r="D701" s="429"/>
      <c r="E701" s="423" t="s">
        <v>846</v>
      </c>
      <c r="F701" s="157" t="s">
        <v>860</v>
      </c>
      <c r="G701" s="495">
        <v>481</v>
      </c>
      <c r="H701" s="22"/>
      <c r="I701" s="237">
        <v>1</v>
      </c>
      <c r="J701" s="425">
        <v>2000</v>
      </c>
      <c r="K701" s="458">
        <v>1</v>
      </c>
      <c r="L701" s="428"/>
      <c r="M701" s="427">
        <f>K701*L701</f>
        <v>0</v>
      </c>
      <c r="N701" s="478"/>
      <c r="O701" s="142"/>
      <c r="P701" s="478"/>
      <c r="Q701" s="473"/>
    </row>
    <row r="702" spans="1:17" s="435" customFormat="1" ht="13.35" customHeight="1">
      <c r="A702" s="429"/>
      <c r="B702" s="429"/>
      <c r="C702" s="429"/>
      <c r="D702" s="429"/>
      <c r="E702" s="517"/>
      <c r="F702" s="11"/>
      <c r="G702" s="454"/>
      <c r="H702" s="455"/>
      <c r="I702" s="453"/>
      <c r="J702" s="456"/>
      <c r="K702" s="457"/>
      <c r="N702" s="478"/>
      <c r="O702" s="478"/>
      <c r="P702" s="478"/>
      <c r="Q702" s="478"/>
    </row>
    <row r="703" spans="1:17">
      <c r="A703" s="420" t="s">
        <v>554</v>
      </c>
      <c r="B703" s="429"/>
      <c r="C703" s="429"/>
      <c r="D703" s="429"/>
      <c r="E703" s="421"/>
      <c r="F703" s="403"/>
      <c r="G703" s="437"/>
      <c r="H703" s="405"/>
      <c r="I703" s="342"/>
      <c r="J703" s="405"/>
      <c r="K703" s="330"/>
      <c r="L703" s="413"/>
      <c r="M703" s="414"/>
      <c r="O703" s="142"/>
    </row>
    <row r="704" spans="1:17">
      <c r="A704" s="420" t="s">
        <v>867</v>
      </c>
      <c r="B704" s="429"/>
      <c r="C704" s="429"/>
      <c r="D704" s="429"/>
      <c r="E704" s="421"/>
      <c r="F704" s="403"/>
      <c r="G704" s="437"/>
      <c r="H704" s="405"/>
      <c r="I704" s="342"/>
      <c r="K704" s="330"/>
      <c r="L704" s="413"/>
      <c r="M704" s="414"/>
      <c r="O704" s="142"/>
    </row>
    <row r="705" spans="1:17">
      <c r="A705" s="429" t="s">
        <v>396</v>
      </c>
      <c r="B705" s="429"/>
      <c r="C705" s="429"/>
      <c r="D705" s="429"/>
      <c r="E705" s="423" t="s">
        <v>397</v>
      </c>
      <c r="F705" s="157" t="s">
        <v>34</v>
      </c>
      <c r="G705" s="431">
        <v>4</v>
      </c>
      <c r="H705" s="527" t="s">
        <v>241</v>
      </c>
      <c r="I705" s="528"/>
      <c r="J705" s="425" t="s">
        <v>349</v>
      </c>
      <c r="K705" s="458">
        <v>4</v>
      </c>
      <c r="L705" s="428"/>
      <c r="M705" s="427">
        <f>K705*L705</f>
        <v>0</v>
      </c>
      <c r="O705" s="142"/>
      <c r="Q705" s="473"/>
    </row>
    <row r="706" spans="1:17">
      <c r="A706" s="429" t="s">
        <v>398</v>
      </c>
      <c r="B706" s="429"/>
      <c r="C706" s="429"/>
      <c r="D706" s="429"/>
      <c r="E706" s="423"/>
      <c r="F706" s="157" t="s">
        <v>34</v>
      </c>
      <c r="G706" s="431">
        <v>4</v>
      </c>
      <c r="H706" s="527" t="s">
        <v>241</v>
      </c>
      <c r="I706" s="528"/>
      <c r="J706" s="425" t="s">
        <v>788</v>
      </c>
      <c r="K706" s="458">
        <v>2</v>
      </c>
      <c r="L706" s="428"/>
      <c r="M706" s="427">
        <f t="shared" ref="M706:M709" si="16">K706*L706</f>
        <v>0</v>
      </c>
      <c r="O706" s="142"/>
      <c r="Q706" s="473"/>
    </row>
    <row r="707" spans="1:17">
      <c r="A707" s="429" t="s">
        <v>399</v>
      </c>
      <c r="B707" s="429"/>
      <c r="C707" s="429"/>
      <c r="D707" s="429"/>
      <c r="E707" s="423"/>
      <c r="F707" s="157" t="s">
        <v>34</v>
      </c>
      <c r="G707" s="431">
        <v>4</v>
      </c>
      <c r="H707" s="527" t="s">
        <v>241</v>
      </c>
      <c r="I707" s="528"/>
      <c r="J707" s="425" t="s">
        <v>349</v>
      </c>
      <c r="K707" s="458">
        <v>4</v>
      </c>
      <c r="L707" s="428"/>
      <c r="M707" s="427">
        <f t="shared" si="16"/>
        <v>0</v>
      </c>
      <c r="O707" s="142"/>
      <c r="Q707" s="473"/>
    </row>
    <row r="708" spans="1:17">
      <c r="A708" s="429" t="s">
        <v>400</v>
      </c>
      <c r="B708" s="429"/>
      <c r="C708" s="429"/>
      <c r="D708" s="429"/>
      <c r="E708" s="423"/>
      <c r="F708" s="157" t="s">
        <v>34</v>
      </c>
      <c r="G708" s="431">
        <v>4</v>
      </c>
      <c r="H708" s="527" t="s">
        <v>241</v>
      </c>
      <c r="I708" s="528"/>
      <c r="J708" s="425" t="s">
        <v>349</v>
      </c>
      <c r="K708" s="458">
        <v>4</v>
      </c>
      <c r="L708" s="428"/>
      <c r="M708" s="427">
        <f t="shared" si="16"/>
        <v>0</v>
      </c>
      <c r="O708" s="142"/>
      <c r="Q708" s="473"/>
    </row>
    <row r="709" spans="1:17">
      <c r="A709" s="429" t="s">
        <v>401</v>
      </c>
      <c r="B709" s="429"/>
      <c r="C709" s="429"/>
      <c r="D709" s="429"/>
      <c r="E709" s="423" t="s">
        <v>402</v>
      </c>
      <c r="F709" s="157" t="s">
        <v>34</v>
      </c>
      <c r="G709" s="431">
        <v>4</v>
      </c>
      <c r="H709" s="527" t="s">
        <v>241</v>
      </c>
      <c r="I709" s="528"/>
      <c r="J709" s="425" t="s">
        <v>788</v>
      </c>
      <c r="K709" s="458">
        <v>4</v>
      </c>
      <c r="L709" s="428"/>
      <c r="M709" s="427">
        <f t="shared" si="16"/>
        <v>0</v>
      </c>
      <c r="O709" s="142"/>
      <c r="Q709" s="473"/>
    </row>
    <row r="710" spans="1:17">
      <c r="A710" s="429"/>
      <c r="B710" s="429"/>
      <c r="C710" s="429"/>
      <c r="D710" s="429"/>
      <c r="E710" s="163"/>
      <c r="F710" s="11"/>
      <c r="G710" s="464"/>
      <c r="H710" s="139"/>
      <c r="I710" s="334"/>
      <c r="J710" s="273"/>
      <c r="K710" s="334"/>
      <c r="L710" s="142"/>
      <c r="M710" s="146"/>
      <c r="O710" s="142"/>
    </row>
    <row r="711" spans="1:17">
      <c r="A711" s="420" t="s">
        <v>864</v>
      </c>
      <c r="B711" s="441"/>
      <c r="C711" s="429"/>
      <c r="D711" s="429"/>
      <c r="E711" s="421"/>
      <c r="F711" s="11"/>
      <c r="G711" s="432"/>
      <c r="H711" s="11"/>
      <c r="I711" s="402"/>
      <c r="J711" s="11"/>
      <c r="K711" s="334"/>
      <c r="L711" s="144"/>
      <c r="M711" s="146"/>
      <c r="O711" s="144"/>
    </row>
    <row r="712" spans="1:17">
      <c r="A712" s="429" t="s">
        <v>396</v>
      </c>
      <c r="B712" s="441"/>
      <c r="C712" s="429"/>
      <c r="D712" s="429"/>
      <c r="E712" s="423" t="s">
        <v>403</v>
      </c>
      <c r="F712" s="157" t="s">
        <v>34</v>
      </c>
      <c r="G712" s="431">
        <v>102</v>
      </c>
      <c r="H712" s="527" t="s">
        <v>241</v>
      </c>
      <c r="I712" s="528"/>
      <c r="J712" s="425" t="s">
        <v>806</v>
      </c>
      <c r="K712" s="458">
        <v>3</v>
      </c>
      <c r="L712" s="428"/>
      <c r="M712" s="427">
        <f t="shared" ref="M712:M719" si="17">K712*L712</f>
        <v>0</v>
      </c>
      <c r="O712" s="142"/>
      <c r="Q712" s="473"/>
    </row>
    <row r="713" spans="1:17">
      <c r="A713" s="429" t="s">
        <v>398</v>
      </c>
      <c r="B713" s="441"/>
      <c r="C713" s="429"/>
      <c r="D713" s="429"/>
      <c r="E713" s="423" t="s">
        <v>404</v>
      </c>
      <c r="F713" s="157" t="s">
        <v>34</v>
      </c>
      <c r="G713" s="431">
        <v>102</v>
      </c>
      <c r="H713" s="527" t="s">
        <v>241</v>
      </c>
      <c r="I713" s="528"/>
      <c r="J713" s="425" t="s">
        <v>806</v>
      </c>
      <c r="K713" s="458">
        <v>3</v>
      </c>
      <c r="L713" s="428"/>
      <c r="M713" s="427">
        <f t="shared" si="17"/>
        <v>0</v>
      </c>
      <c r="O713" s="142"/>
      <c r="Q713" s="473"/>
    </row>
    <row r="714" spans="1:17">
      <c r="A714" s="429" t="s">
        <v>789</v>
      </c>
      <c r="B714" s="441"/>
      <c r="C714" s="429"/>
      <c r="D714" s="429"/>
      <c r="E714" s="423" t="s">
        <v>348</v>
      </c>
      <c r="F714" s="157" t="s">
        <v>34</v>
      </c>
      <c r="G714" s="431">
        <v>102</v>
      </c>
      <c r="H714" s="527" t="s">
        <v>241</v>
      </c>
      <c r="I714" s="528"/>
      <c r="J714" s="425" t="s">
        <v>806</v>
      </c>
      <c r="K714" s="458">
        <v>3</v>
      </c>
      <c r="L714" s="428"/>
      <c r="M714" s="427">
        <f t="shared" si="17"/>
        <v>0</v>
      </c>
      <c r="O714" s="142"/>
      <c r="Q714" s="473"/>
    </row>
    <row r="715" spans="1:17">
      <c r="A715" s="429" t="s">
        <v>790</v>
      </c>
      <c r="B715" s="441"/>
      <c r="C715" s="429"/>
      <c r="D715" s="429"/>
      <c r="E715" s="506" t="s">
        <v>403</v>
      </c>
      <c r="F715" s="262" t="s">
        <v>34</v>
      </c>
      <c r="G715" s="431">
        <v>102</v>
      </c>
      <c r="H715" s="534" t="s">
        <v>241</v>
      </c>
      <c r="I715" s="535"/>
      <c r="J715" s="425" t="s">
        <v>806</v>
      </c>
      <c r="K715" s="458">
        <v>3</v>
      </c>
      <c r="L715" s="263"/>
      <c r="M715" s="241">
        <f t="shared" si="17"/>
        <v>0</v>
      </c>
      <c r="O715" s="142"/>
      <c r="Q715" s="473"/>
    </row>
    <row r="716" spans="1:17">
      <c r="A716" s="429"/>
      <c r="B716" s="441"/>
      <c r="C716" s="429"/>
      <c r="D716" s="429"/>
      <c r="E716" s="266"/>
      <c r="F716" s="56"/>
      <c r="G716" s="251"/>
      <c r="H716" s="267"/>
      <c r="I716" s="388"/>
      <c r="J716" s="30"/>
      <c r="K716" s="338"/>
      <c r="L716" s="131"/>
      <c r="M716" s="126"/>
      <c r="O716" s="142"/>
    </row>
    <row r="717" spans="1:17">
      <c r="A717" s="420" t="s">
        <v>835</v>
      </c>
      <c r="B717" s="441"/>
      <c r="C717" s="429"/>
      <c r="D717" s="429"/>
      <c r="E717" s="268"/>
      <c r="F717" s="269"/>
      <c r="G717" s="274"/>
      <c r="H717" s="270"/>
      <c r="I717" s="389"/>
      <c r="J717" s="271"/>
      <c r="K717" s="357"/>
      <c r="L717" s="518"/>
      <c r="M717" s="272"/>
      <c r="O717" s="142"/>
    </row>
    <row r="718" spans="1:17">
      <c r="A718" s="429" t="s">
        <v>805</v>
      </c>
      <c r="B718" s="441"/>
      <c r="C718" s="429"/>
      <c r="D718" s="429"/>
      <c r="E718" s="507" t="s">
        <v>803</v>
      </c>
      <c r="F718" s="264" t="s">
        <v>34</v>
      </c>
      <c r="G718" s="431">
        <v>102</v>
      </c>
      <c r="H718" s="532" t="s">
        <v>241</v>
      </c>
      <c r="I718" s="533"/>
      <c r="J718" s="507" t="s">
        <v>807</v>
      </c>
      <c r="K718" s="515">
        <v>3</v>
      </c>
      <c r="L718" s="519"/>
      <c r="M718" s="265">
        <f t="shared" si="17"/>
        <v>0</v>
      </c>
      <c r="O718" s="144"/>
      <c r="Q718" s="473"/>
    </row>
    <row r="719" spans="1:17">
      <c r="A719" s="429" t="s">
        <v>804</v>
      </c>
      <c r="B719" s="441"/>
      <c r="C719" s="429"/>
      <c r="D719" s="429"/>
      <c r="E719" s="423" t="s">
        <v>348</v>
      </c>
      <c r="F719" s="157" t="s">
        <v>34</v>
      </c>
      <c r="G719" s="431">
        <v>102</v>
      </c>
      <c r="H719" s="527" t="s">
        <v>241</v>
      </c>
      <c r="I719" s="528"/>
      <c r="J719" s="507" t="s">
        <v>807</v>
      </c>
      <c r="K719" s="333">
        <v>3</v>
      </c>
      <c r="L719" s="428"/>
      <c r="M719" s="427">
        <f t="shared" si="17"/>
        <v>0</v>
      </c>
      <c r="O719" s="142"/>
      <c r="Q719" s="473"/>
    </row>
    <row r="720" spans="1:17">
      <c r="A720" s="429"/>
      <c r="B720" s="429"/>
      <c r="C720" s="429"/>
      <c r="D720" s="429"/>
      <c r="E720" s="421"/>
      <c r="F720" s="11"/>
      <c r="G720" s="432"/>
      <c r="H720" s="11"/>
      <c r="I720" s="258"/>
      <c r="J720" s="11"/>
      <c r="K720" s="334"/>
      <c r="L720" s="144"/>
      <c r="M720" s="146"/>
      <c r="O720" s="144"/>
    </row>
    <row r="721" spans="1:17">
      <c r="A721" s="420" t="s">
        <v>555</v>
      </c>
      <c r="B721" s="429"/>
      <c r="C721" s="429"/>
      <c r="D721" s="429"/>
      <c r="E721" s="421"/>
      <c r="F721" s="11"/>
      <c r="G721" s="432"/>
      <c r="H721" s="11"/>
      <c r="I721" s="258"/>
      <c r="J721" s="11"/>
      <c r="K721" s="334"/>
      <c r="L721" s="144"/>
      <c r="M721" s="146"/>
      <c r="O721" s="144"/>
    </row>
    <row r="722" spans="1:17">
      <c r="A722" s="429" t="s">
        <v>405</v>
      </c>
      <c r="B722" s="429"/>
      <c r="C722" s="429"/>
      <c r="D722" s="429"/>
      <c r="E722" s="423"/>
      <c r="F722" s="157" t="s">
        <v>34</v>
      </c>
      <c r="G722" s="431">
        <v>47</v>
      </c>
      <c r="H722" s="527" t="s">
        <v>241</v>
      </c>
      <c r="I722" s="528"/>
      <c r="J722" s="425" t="s">
        <v>349</v>
      </c>
      <c r="K722" s="333">
        <v>1</v>
      </c>
      <c r="L722" s="428"/>
      <c r="M722" s="427">
        <f>K722*L722</f>
        <v>0</v>
      </c>
      <c r="O722" s="142"/>
      <c r="Q722" s="473"/>
    </row>
    <row r="723" spans="1:17">
      <c r="A723" s="429" t="s">
        <v>406</v>
      </c>
      <c r="B723" s="429"/>
      <c r="C723" s="429"/>
      <c r="D723" s="429"/>
      <c r="E723" s="423"/>
      <c r="F723" s="157" t="s">
        <v>34</v>
      </c>
      <c r="G723" s="431">
        <v>47</v>
      </c>
      <c r="H723" s="527" t="s">
        <v>241</v>
      </c>
      <c r="I723" s="528"/>
      <c r="J723" s="425" t="s">
        <v>349</v>
      </c>
      <c r="K723" s="333">
        <v>1</v>
      </c>
      <c r="L723" s="428"/>
      <c r="M723" s="427">
        <f>K723*L723</f>
        <v>0</v>
      </c>
      <c r="O723" s="142"/>
      <c r="Q723" s="473"/>
    </row>
    <row r="724" spans="1:17">
      <c r="A724" s="420"/>
      <c r="B724" s="429"/>
      <c r="C724" s="429"/>
      <c r="D724" s="429"/>
      <c r="E724" s="421"/>
      <c r="F724" s="403"/>
      <c r="G724" s="437" t="s">
        <v>858</v>
      </c>
      <c r="H724" s="405"/>
      <c r="I724" s="342"/>
      <c r="J724" s="405"/>
      <c r="K724" s="330"/>
      <c r="L724" s="413"/>
      <c r="M724" s="414"/>
      <c r="O724" s="142"/>
    </row>
    <row r="725" spans="1:17">
      <c r="A725" s="420" t="s">
        <v>556</v>
      </c>
      <c r="B725" s="429"/>
      <c r="C725" s="429"/>
      <c r="D725" s="429"/>
      <c r="E725" s="407"/>
      <c r="F725" s="11"/>
      <c r="G725" s="432"/>
      <c r="H725" s="11"/>
      <c r="I725" s="258"/>
      <c r="J725" s="11"/>
      <c r="K725" s="330"/>
      <c r="L725" s="144"/>
      <c r="M725" s="414"/>
      <c r="O725" s="144"/>
    </row>
    <row r="726" spans="1:17" ht="37.5" customHeight="1">
      <c r="A726" s="602" t="s">
        <v>824</v>
      </c>
      <c r="B726" s="603"/>
      <c r="C726" s="603"/>
      <c r="D726" s="603"/>
      <c r="E726" s="603"/>
      <c r="F726" s="603"/>
      <c r="G726" s="603"/>
      <c r="H726" s="603"/>
      <c r="I726" s="603"/>
      <c r="J726" s="603"/>
      <c r="K726" s="603"/>
      <c r="L726" s="603"/>
      <c r="M726" s="603"/>
      <c r="O726" s="475"/>
    </row>
    <row r="727" spans="1:17">
      <c r="A727" s="420" t="s">
        <v>557</v>
      </c>
      <c r="B727" s="429"/>
      <c r="C727" s="429"/>
      <c r="D727" s="429"/>
      <c r="E727" s="407"/>
      <c r="F727" s="11"/>
      <c r="G727" s="432"/>
      <c r="H727" s="11"/>
      <c r="I727" s="258"/>
      <c r="J727" s="11"/>
      <c r="K727" s="330"/>
      <c r="L727" s="144"/>
      <c r="M727" s="414"/>
      <c r="O727" s="144"/>
      <c r="P727" s="201"/>
    </row>
    <row r="728" spans="1:17">
      <c r="A728" s="420" t="s">
        <v>407</v>
      </c>
      <c r="B728" s="429"/>
      <c r="C728" s="429"/>
      <c r="D728" s="429"/>
      <c r="E728" s="407"/>
      <c r="F728" s="11"/>
      <c r="G728" s="432"/>
      <c r="H728" s="11"/>
      <c r="I728" s="258"/>
      <c r="J728" s="11"/>
      <c r="K728" s="330"/>
      <c r="L728" s="144"/>
      <c r="M728" s="414"/>
      <c r="O728" s="144"/>
      <c r="P728" s="201"/>
    </row>
    <row r="729" spans="1:17">
      <c r="A729" s="429" t="s">
        <v>408</v>
      </c>
      <c r="B729" s="429"/>
      <c r="C729" s="429"/>
      <c r="D729" s="429"/>
      <c r="E729" s="423" t="s">
        <v>340</v>
      </c>
      <c r="F729" s="157" t="s">
        <v>34</v>
      </c>
      <c r="G729" s="431"/>
      <c r="H729" s="527" t="s">
        <v>241</v>
      </c>
      <c r="I729" s="528"/>
      <c r="J729" s="425" t="s">
        <v>349</v>
      </c>
      <c r="K729" s="458" t="s">
        <v>30</v>
      </c>
      <c r="L729" s="419" t="s">
        <v>604</v>
      </c>
      <c r="M729" s="427" t="s">
        <v>605</v>
      </c>
      <c r="O729" s="142"/>
      <c r="P729" s="201"/>
      <c r="Q729" s="473"/>
    </row>
    <row r="730" spans="1:17">
      <c r="A730" s="429" t="s">
        <v>409</v>
      </c>
      <c r="B730" s="429"/>
      <c r="C730" s="429"/>
      <c r="D730" s="429"/>
      <c r="E730" s="60" t="s">
        <v>365</v>
      </c>
      <c r="F730" s="157" t="s">
        <v>34</v>
      </c>
      <c r="G730" s="431"/>
      <c r="H730" s="527" t="s">
        <v>241</v>
      </c>
      <c r="I730" s="528"/>
      <c r="J730" s="425" t="s">
        <v>349</v>
      </c>
      <c r="K730" s="458" t="s">
        <v>30</v>
      </c>
      <c r="L730" s="419" t="s">
        <v>604</v>
      </c>
      <c r="M730" s="427" t="s">
        <v>605</v>
      </c>
      <c r="O730" s="142"/>
      <c r="P730" s="201"/>
      <c r="Q730" s="473"/>
    </row>
    <row r="731" spans="1:17">
      <c r="A731" s="429" t="s">
        <v>410</v>
      </c>
      <c r="B731" s="429"/>
      <c r="C731" s="429"/>
      <c r="D731" s="429"/>
      <c r="E731" s="60" t="s">
        <v>348</v>
      </c>
      <c r="F731" s="157" t="s">
        <v>34</v>
      </c>
      <c r="G731" s="431"/>
      <c r="H731" s="527" t="s">
        <v>241</v>
      </c>
      <c r="I731" s="528"/>
      <c r="J731" s="425" t="s">
        <v>349</v>
      </c>
      <c r="K731" s="458" t="s">
        <v>30</v>
      </c>
      <c r="L731" s="419" t="s">
        <v>604</v>
      </c>
      <c r="M731" s="427" t="s">
        <v>605</v>
      </c>
      <c r="O731" s="142"/>
      <c r="P731" s="201"/>
      <c r="Q731" s="473"/>
    </row>
    <row r="732" spans="1:17">
      <c r="A732" s="429"/>
      <c r="B732" s="429"/>
      <c r="C732" s="429"/>
      <c r="D732" s="429"/>
      <c r="E732" s="18"/>
      <c r="F732" s="11"/>
      <c r="G732" s="432"/>
      <c r="H732" s="11"/>
      <c r="I732" s="258"/>
      <c r="J732" s="11"/>
      <c r="K732" s="334"/>
      <c r="L732" s="144"/>
      <c r="M732" s="141"/>
      <c r="O732" s="144"/>
      <c r="P732" s="201"/>
    </row>
    <row r="733" spans="1:17">
      <c r="A733" s="420" t="s">
        <v>411</v>
      </c>
      <c r="B733" s="429"/>
      <c r="C733" s="429"/>
      <c r="D733" s="429"/>
      <c r="E733" s="18"/>
      <c r="F733" s="11"/>
      <c r="G733" s="432"/>
      <c r="H733" s="11"/>
      <c r="I733" s="258"/>
      <c r="J733" s="11"/>
      <c r="K733" s="334"/>
      <c r="L733" s="144"/>
      <c r="M733" s="141"/>
      <c r="O733" s="144"/>
      <c r="P733" s="201"/>
    </row>
    <row r="734" spans="1:17">
      <c r="A734" s="429" t="s">
        <v>412</v>
      </c>
      <c r="B734" s="429"/>
      <c r="C734" s="429"/>
      <c r="D734" s="429"/>
      <c r="E734" s="60" t="s">
        <v>818</v>
      </c>
      <c r="F734" s="157" t="s">
        <v>34</v>
      </c>
      <c r="G734" s="431"/>
      <c r="H734" s="527" t="s">
        <v>241</v>
      </c>
      <c r="I734" s="528"/>
      <c r="J734" s="425" t="s">
        <v>349</v>
      </c>
      <c r="K734" s="458" t="s">
        <v>30</v>
      </c>
      <c r="L734" s="419" t="s">
        <v>604</v>
      </c>
      <c r="M734" s="427" t="s">
        <v>605</v>
      </c>
      <c r="O734" s="142"/>
      <c r="P734" s="201"/>
      <c r="Q734" s="473"/>
    </row>
    <row r="735" spans="1:17">
      <c r="A735" s="429" t="s">
        <v>611</v>
      </c>
      <c r="B735" s="429"/>
      <c r="C735" s="429"/>
      <c r="D735" s="429"/>
      <c r="E735" s="60" t="s">
        <v>819</v>
      </c>
      <c r="F735" s="157" t="s">
        <v>34</v>
      </c>
      <c r="G735" s="431"/>
      <c r="H735" s="425">
        <v>1</v>
      </c>
      <c r="I735" s="390"/>
      <c r="J735" s="425" t="s">
        <v>349</v>
      </c>
      <c r="K735" s="458" t="s">
        <v>30</v>
      </c>
      <c r="L735" s="419" t="s">
        <v>604</v>
      </c>
      <c r="M735" s="427" t="s">
        <v>605</v>
      </c>
      <c r="O735" s="142"/>
      <c r="P735" s="201"/>
      <c r="Q735" s="473"/>
    </row>
    <row r="736" spans="1:17">
      <c r="A736" s="429" t="s">
        <v>820</v>
      </c>
      <c r="B736" s="429"/>
      <c r="C736" s="429"/>
      <c r="D736" s="429"/>
      <c r="E736" s="60" t="s">
        <v>819</v>
      </c>
      <c r="F736" s="157" t="s">
        <v>34</v>
      </c>
      <c r="G736" s="431"/>
      <c r="H736" s="425">
        <v>1</v>
      </c>
      <c r="I736" s="390"/>
      <c r="J736" s="425" t="s">
        <v>349</v>
      </c>
      <c r="K736" s="458" t="s">
        <v>30</v>
      </c>
      <c r="L736" s="419" t="s">
        <v>604</v>
      </c>
      <c r="M736" s="427" t="s">
        <v>605</v>
      </c>
      <c r="O736" s="142"/>
      <c r="P736" s="201"/>
      <c r="Q736" s="473"/>
    </row>
    <row r="737" spans="1:17">
      <c r="A737" s="429"/>
      <c r="B737" s="429"/>
      <c r="C737" s="429"/>
      <c r="D737" s="429"/>
      <c r="E737" s="18"/>
      <c r="F737" s="11"/>
      <c r="G737" s="432"/>
      <c r="H737" s="11"/>
      <c r="I737" s="258"/>
      <c r="J737" s="11"/>
      <c r="K737" s="334"/>
      <c r="L737" s="144"/>
      <c r="M737" s="141"/>
      <c r="O737" s="144"/>
      <c r="P737" s="201"/>
    </row>
    <row r="738" spans="1:17">
      <c r="A738" s="420" t="s">
        <v>558</v>
      </c>
      <c r="B738" s="429"/>
      <c r="C738" s="429"/>
      <c r="D738" s="429"/>
      <c r="E738" s="18"/>
      <c r="F738" s="11"/>
      <c r="G738" s="432"/>
      <c r="H738" s="11"/>
      <c r="I738" s="258"/>
      <c r="J738" s="11"/>
      <c r="K738" s="334"/>
      <c r="L738" s="144"/>
      <c r="M738" s="141"/>
      <c r="O738" s="144"/>
      <c r="P738" s="201"/>
    </row>
    <row r="739" spans="1:17">
      <c r="A739" s="420" t="s">
        <v>413</v>
      </c>
      <c r="B739" s="429"/>
      <c r="C739" s="429"/>
      <c r="D739" s="429"/>
      <c r="E739" s="18"/>
      <c r="F739" s="11"/>
      <c r="G739" s="432"/>
      <c r="H739" s="11"/>
      <c r="I739" s="258"/>
      <c r="J739" s="11"/>
      <c r="K739" s="334"/>
      <c r="L739" s="144"/>
      <c r="M739" s="141"/>
      <c r="O739" s="144"/>
      <c r="P739" s="201"/>
    </row>
    <row r="740" spans="1:17">
      <c r="A740" s="429" t="s">
        <v>414</v>
      </c>
      <c r="B740" s="429"/>
      <c r="C740" s="429"/>
      <c r="D740" s="429"/>
      <c r="E740" s="423" t="s">
        <v>340</v>
      </c>
      <c r="F740" s="157" t="s">
        <v>34</v>
      </c>
      <c r="G740" s="431"/>
      <c r="H740" s="527" t="s">
        <v>241</v>
      </c>
      <c r="I740" s="528"/>
      <c r="J740" s="425" t="s">
        <v>349</v>
      </c>
      <c r="K740" s="458" t="s">
        <v>30</v>
      </c>
      <c r="L740" s="419" t="s">
        <v>604</v>
      </c>
      <c r="M740" s="427" t="s">
        <v>605</v>
      </c>
      <c r="O740" s="142"/>
      <c r="P740" s="201"/>
      <c r="Q740" s="473"/>
    </row>
    <row r="741" spans="1:17">
      <c r="A741" s="429" t="s">
        <v>415</v>
      </c>
      <c r="B741" s="429"/>
      <c r="C741" s="429"/>
      <c r="D741" s="429"/>
      <c r="E741" s="60" t="s">
        <v>365</v>
      </c>
      <c r="F741" s="157" t="s">
        <v>34</v>
      </c>
      <c r="G741" s="431"/>
      <c r="H741" s="527" t="s">
        <v>241</v>
      </c>
      <c r="I741" s="528"/>
      <c r="J741" s="425" t="s">
        <v>349</v>
      </c>
      <c r="K741" s="458" t="s">
        <v>30</v>
      </c>
      <c r="L741" s="419" t="s">
        <v>604</v>
      </c>
      <c r="M741" s="427" t="s">
        <v>605</v>
      </c>
      <c r="O741" s="142"/>
      <c r="P741" s="201"/>
      <c r="Q741" s="473"/>
    </row>
    <row r="742" spans="1:17">
      <c r="A742" s="429" t="s">
        <v>410</v>
      </c>
      <c r="B742" s="429"/>
      <c r="C742" s="429"/>
      <c r="D742" s="429"/>
      <c r="E742" s="60" t="s">
        <v>416</v>
      </c>
      <c r="F742" s="157" t="s">
        <v>34</v>
      </c>
      <c r="G742" s="431"/>
      <c r="H742" s="527" t="s">
        <v>241</v>
      </c>
      <c r="I742" s="528"/>
      <c r="J742" s="425" t="s">
        <v>349</v>
      </c>
      <c r="K742" s="458" t="s">
        <v>30</v>
      </c>
      <c r="L742" s="419" t="s">
        <v>604</v>
      </c>
      <c r="M742" s="427" t="s">
        <v>605</v>
      </c>
      <c r="O742" s="142"/>
      <c r="P742" s="201"/>
      <c r="Q742" s="473"/>
    </row>
    <row r="743" spans="1:17">
      <c r="A743" s="429"/>
      <c r="B743" s="429"/>
      <c r="C743" s="429"/>
      <c r="D743" s="429"/>
      <c r="E743" s="18"/>
      <c r="F743" s="11"/>
      <c r="G743" s="432"/>
      <c r="H743" s="11"/>
      <c r="I743" s="258"/>
      <c r="J743" s="11"/>
      <c r="K743" s="334"/>
      <c r="L743" s="144"/>
      <c r="M743" s="141"/>
      <c r="O743" s="144"/>
      <c r="P743" s="201"/>
    </row>
    <row r="744" spans="1:17">
      <c r="A744" s="420" t="s">
        <v>417</v>
      </c>
      <c r="B744" s="429"/>
      <c r="C744" s="429"/>
      <c r="D744" s="429"/>
      <c r="E744" s="18"/>
      <c r="F744" s="11"/>
      <c r="G744" s="432"/>
      <c r="H744" s="11"/>
      <c r="I744" s="258"/>
      <c r="J744" s="11"/>
      <c r="K744" s="334"/>
      <c r="L744" s="144"/>
      <c r="M744" s="141"/>
      <c r="O744" s="144"/>
      <c r="P744" s="201"/>
    </row>
    <row r="745" spans="1:17">
      <c r="A745" s="429" t="s">
        <v>418</v>
      </c>
      <c r="B745" s="429"/>
      <c r="C745" s="429"/>
      <c r="D745" s="429"/>
      <c r="E745" s="60" t="s">
        <v>419</v>
      </c>
      <c r="F745" s="157" t="s">
        <v>34</v>
      </c>
      <c r="G745" s="431"/>
      <c r="H745" s="527" t="s">
        <v>241</v>
      </c>
      <c r="I745" s="528"/>
      <c r="J745" s="425" t="s">
        <v>349</v>
      </c>
      <c r="K745" s="458" t="s">
        <v>30</v>
      </c>
      <c r="L745" s="419" t="s">
        <v>604</v>
      </c>
      <c r="M745" s="427" t="s">
        <v>605</v>
      </c>
      <c r="O745" s="142"/>
      <c r="P745" s="201"/>
      <c r="Q745" s="473"/>
    </row>
    <row r="746" spans="1:17">
      <c r="A746" s="429"/>
      <c r="B746" s="429"/>
      <c r="C746" s="429"/>
      <c r="D746" s="429"/>
      <c r="E746" s="18"/>
      <c r="F746" s="11"/>
      <c r="G746" s="432"/>
      <c r="H746" s="11"/>
      <c r="I746" s="258"/>
      <c r="J746" s="11"/>
      <c r="K746" s="334"/>
      <c r="L746" s="144"/>
      <c r="M746" s="141"/>
      <c r="O746" s="144"/>
      <c r="P746" s="201"/>
    </row>
    <row r="747" spans="1:17">
      <c r="A747" s="420" t="s">
        <v>420</v>
      </c>
      <c r="B747" s="429"/>
      <c r="C747" s="429"/>
      <c r="D747" s="429"/>
      <c r="E747" s="18"/>
      <c r="F747" s="11"/>
      <c r="G747" s="432"/>
      <c r="H747" s="11"/>
      <c r="I747" s="258"/>
      <c r="J747" s="11"/>
      <c r="K747" s="334"/>
      <c r="L747" s="144"/>
      <c r="M747" s="141"/>
      <c r="O747" s="144"/>
      <c r="P747" s="201"/>
    </row>
    <row r="748" spans="1:17">
      <c r="A748" s="429" t="s">
        <v>421</v>
      </c>
      <c r="B748" s="429"/>
      <c r="C748" s="429"/>
      <c r="D748" s="429"/>
      <c r="E748" s="18"/>
      <c r="F748" s="136"/>
      <c r="G748" s="256"/>
      <c r="H748" s="136"/>
      <c r="I748" s="330"/>
      <c r="J748" s="136"/>
      <c r="K748" s="330"/>
      <c r="L748" s="143"/>
      <c r="M748" s="85"/>
      <c r="O748" s="474"/>
      <c r="P748" s="201"/>
    </row>
    <row r="749" spans="1:17">
      <c r="A749" s="429" t="s">
        <v>422</v>
      </c>
      <c r="B749" s="429"/>
      <c r="C749" s="429"/>
      <c r="D749" s="429"/>
      <c r="E749" s="60" t="s">
        <v>419</v>
      </c>
      <c r="F749" s="157" t="s">
        <v>34</v>
      </c>
      <c r="G749" s="431"/>
      <c r="H749" s="527" t="s">
        <v>241</v>
      </c>
      <c r="I749" s="528"/>
      <c r="J749" s="425" t="s">
        <v>349</v>
      </c>
      <c r="K749" s="458" t="s">
        <v>30</v>
      </c>
      <c r="L749" s="419" t="s">
        <v>604</v>
      </c>
      <c r="M749" s="427" t="s">
        <v>605</v>
      </c>
      <c r="O749" s="142"/>
      <c r="P749" s="201"/>
      <c r="Q749" s="473"/>
    </row>
    <row r="750" spans="1:17">
      <c r="A750" s="429" t="s">
        <v>423</v>
      </c>
      <c r="B750" s="429"/>
      <c r="C750" s="429"/>
      <c r="D750" s="429"/>
      <c r="E750" s="60" t="s">
        <v>419</v>
      </c>
      <c r="F750" s="157" t="s">
        <v>34</v>
      </c>
      <c r="G750" s="431"/>
      <c r="H750" s="527" t="s">
        <v>241</v>
      </c>
      <c r="I750" s="528"/>
      <c r="J750" s="425" t="s">
        <v>349</v>
      </c>
      <c r="K750" s="458" t="s">
        <v>30</v>
      </c>
      <c r="L750" s="419" t="s">
        <v>604</v>
      </c>
      <c r="M750" s="427" t="s">
        <v>605</v>
      </c>
      <c r="O750" s="142"/>
      <c r="P750" s="201"/>
      <c r="Q750" s="473"/>
    </row>
    <row r="751" spans="1:17">
      <c r="A751" s="429" t="s">
        <v>424</v>
      </c>
      <c r="B751" s="429"/>
      <c r="C751" s="429"/>
      <c r="D751" s="429"/>
      <c r="E751" s="60" t="s">
        <v>419</v>
      </c>
      <c r="F751" s="157" t="s">
        <v>34</v>
      </c>
      <c r="G751" s="431"/>
      <c r="H751" s="527" t="s">
        <v>241</v>
      </c>
      <c r="I751" s="528"/>
      <c r="J751" s="425" t="s">
        <v>349</v>
      </c>
      <c r="K751" s="458" t="s">
        <v>30</v>
      </c>
      <c r="L751" s="419" t="s">
        <v>604</v>
      </c>
      <c r="M751" s="427" t="s">
        <v>605</v>
      </c>
      <c r="O751" s="142"/>
      <c r="P751" s="201"/>
      <c r="Q751" s="473"/>
    </row>
    <row r="752" spans="1:17">
      <c r="A752" s="429" t="s">
        <v>425</v>
      </c>
      <c r="B752" s="429"/>
      <c r="C752" s="429"/>
      <c r="D752" s="429"/>
      <c r="E752" s="60" t="s">
        <v>419</v>
      </c>
      <c r="F752" s="157" t="s">
        <v>34</v>
      </c>
      <c r="G752" s="431"/>
      <c r="H752" s="527" t="s">
        <v>241</v>
      </c>
      <c r="I752" s="528"/>
      <c r="J752" s="425" t="s">
        <v>349</v>
      </c>
      <c r="K752" s="458" t="s">
        <v>30</v>
      </c>
      <c r="L752" s="419" t="s">
        <v>604</v>
      </c>
      <c r="M752" s="427" t="s">
        <v>605</v>
      </c>
      <c r="O752" s="142"/>
      <c r="P752" s="201"/>
      <c r="Q752" s="473"/>
    </row>
    <row r="753" spans="1:17">
      <c r="A753" s="429"/>
      <c r="B753" s="429"/>
      <c r="C753" s="429"/>
      <c r="D753" s="429"/>
      <c r="E753" s="18"/>
      <c r="F753" s="11"/>
      <c r="G753" s="432"/>
      <c r="H753" s="11"/>
      <c r="I753" s="258"/>
      <c r="J753" s="11"/>
      <c r="K753" s="334"/>
      <c r="L753" s="144"/>
      <c r="M753" s="141"/>
      <c r="O753" s="144"/>
      <c r="P753" s="201"/>
    </row>
    <row r="754" spans="1:17">
      <c r="A754" s="420" t="s">
        <v>559</v>
      </c>
      <c r="B754" s="429"/>
      <c r="C754" s="429"/>
      <c r="D754" s="429"/>
      <c r="E754" s="18"/>
      <c r="F754" s="11"/>
      <c r="G754" s="432"/>
      <c r="H754" s="11"/>
      <c r="I754" s="258"/>
      <c r="J754" s="11"/>
      <c r="K754" s="334"/>
      <c r="L754" s="144"/>
      <c r="M754" s="141"/>
      <c r="O754" s="144"/>
      <c r="P754" s="201"/>
    </row>
    <row r="755" spans="1:17">
      <c r="A755" s="429" t="s">
        <v>426</v>
      </c>
      <c r="B755" s="429"/>
      <c r="C755" s="429"/>
      <c r="D755" s="429"/>
      <c r="E755" s="60"/>
      <c r="F755" s="157" t="s">
        <v>343</v>
      </c>
      <c r="G755" s="431"/>
      <c r="H755" s="502" t="s">
        <v>241</v>
      </c>
      <c r="I755" s="391"/>
      <c r="J755" s="64" t="s">
        <v>349</v>
      </c>
      <c r="K755" s="458" t="s">
        <v>30</v>
      </c>
      <c r="L755" s="419" t="s">
        <v>604</v>
      </c>
      <c r="M755" s="427" t="s">
        <v>605</v>
      </c>
      <c r="O755" s="142"/>
      <c r="P755" s="201"/>
      <c r="Q755" s="473"/>
    </row>
    <row r="756" spans="1:17">
      <c r="A756" s="429" t="s">
        <v>582</v>
      </c>
      <c r="B756" s="429"/>
      <c r="C756" s="429"/>
      <c r="D756" s="429"/>
      <c r="E756" s="60" t="s">
        <v>583</v>
      </c>
      <c r="F756" s="157"/>
      <c r="G756" s="431"/>
      <c r="H756" s="157"/>
      <c r="I756" s="237"/>
      <c r="J756" s="315"/>
      <c r="K756" s="458" t="s">
        <v>30</v>
      </c>
      <c r="L756" s="419" t="s">
        <v>604</v>
      </c>
      <c r="M756" s="427" t="s">
        <v>605</v>
      </c>
      <c r="O756" s="142"/>
      <c r="P756" s="201"/>
      <c r="Q756" s="473"/>
    </row>
    <row r="757" spans="1:17">
      <c r="A757" s="429"/>
      <c r="B757" s="429"/>
      <c r="C757" s="429"/>
      <c r="D757" s="429"/>
      <c r="E757" s="38"/>
      <c r="F757" s="11"/>
      <c r="G757" s="432"/>
      <c r="H757" s="11"/>
      <c r="I757" s="258"/>
      <c r="J757" s="30"/>
      <c r="K757" s="334"/>
      <c r="L757" s="142"/>
      <c r="M757" s="141"/>
      <c r="O757" s="142"/>
      <c r="P757" s="201"/>
      <c r="Q757" s="473"/>
    </row>
    <row r="758" spans="1:17" ht="15" thickBot="1">
      <c r="A758" s="429"/>
      <c r="B758" s="429"/>
      <c r="C758" s="429"/>
      <c r="D758" s="429"/>
      <c r="E758" s="421"/>
      <c r="F758" s="422"/>
      <c r="G758" s="432"/>
      <c r="H758" s="404"/>
      <c r="I758" s="258"/>
      <c r="J758" s="467"/>
      <c r="K758" s="340" t="str">
        <f>A693</f>
        <v>11 OPREMA</v>
      </c>
      <c r="L758" s="537">
        <f>SUM(M697:M756)</f>
        <v>0</v>
      </c>
      <c r="M758" s="537"/>
      <c r="O758" s="475"/>
      <c r="P758" s="201"/>
    </row>
    <row r="759" spans="1:17">
      <c r="A759" s="420" t="s">
        <v>560</v>
      </c>
      <c r="B759" s="420"/>
      <c r="C759" s="420"/>
      <c r="D759" s="429"/>
      <c r="E759" s="421"/>
      <c r="F759" s="123"/>
      <c r="G759" s="235"/>
      <c r="H759" s="137"/>
      <c r="I759" s="258"/>
      <c r="J759" s="137"/>
      <c r="K759" s="334"/>
      <c r="L759" s="140"/>
      <c r="M759" s="141"/>
      <c r="O759" s="140"/>
      <c r="P759" s="201"/>
    </row>
    <row r="760" spans="1:17">
      <c r="A760" s="429" t="s">
        <v>573</v>
      </c>
      <c r="B760" s="136"/>
      <c r="C760" s="429"/>
      <c r="D760" s="429"/>
      <c r="E760" s="423"/>
      <c r="F760" s="424" t="s">
        <v>24</v>
      </c>
      <c r="G760" s="431">
        <v>3414</v>
      </c>
      <c r="H760" s="425"/>
      <c r="I760" s="237"/>
      <c r="J760" s="425" t="s">
        <v>122</v>
      </c>
      <c r="K760" s="333">
        <v>1</v>
      </c>
      <c r="L760" s="428"/>
      <c r="M760" s="427">
        <f t="shared" ref="M760:M765" si="18">L760*K760</f>
        <v>0</v>
      </c>
      <c r="O760" s="142"/>
      <c r="P760" s="201"/>
      <c r="Q760" s="473"/>
    </row>
    <row r="761" spans="1:17">
      <c r="A761" s="429" t="s">
        <v>861</v>
      </c>
      <c r="B761" s="136"/>
      <c r="C761" s="429"/>
      <c r="D761" s="429"/>
      <c r="E761" s="423"/>
      <c r="F761" s="424" t="s">
        <v>34</v>
      </c>
      <c r="G761" s="431">
        <v>10</v>
      </c>
      <c r="H761" s="425"/>
      <c r="I761" s="237"/>
      <c r="J761" s="425" t="s">
        <v>122</v>
      </c>
      <c r="K761" s="333">
        <v>1</v>
      </c>
      <c r="L761" s="428"/>
      <c r="M761" s="427">
        <f t="shared" si="18"/>
        <v>0</v>
      </c>
      <c r="O761" s="142"/>
      <c r="P761" s="201"/>
      <c r="Q761" s="473"/>
    </row>
    <row r="762" spans="1:17">
      <c r="A762" s="429" t="s">
        <v>574</v>
      </c>
      <c r="B762" s="136"/>
      <c r="C762" s="429"/>
      <c r="D762" s="429"/>
      <c r="E762" s="423"/>
      <c r="F762" s="424" t="s">
        <v>34</v>
      </c>
      <c r="G762" s="431"/>
      <c r="H762" s="425"/>
      <c r="I762" s="237"/>
      <c r="J762" s="425"/>
      <c r="K762" s="458" t="s">
        <v>30</v>
      </c>
      <c r="L762" s="419" t="s">
        <v>604</v>
      </c>
      <c r="M762" s="427" t="s">
        <v>605</v>
      </c>
      <c r="O762" s="142"/>
      <c r="P762" s="201"/>
      <c r="Q762" s="473"/>
    </row>
    <row r="763" spans="1:17">
      <c r="A763" s="429" t="s">
        <v>607</v>
      </c>
      <c r="B763" s="136"/>
      <c r="C763" s="429"/>
      <c r="D763" s="429"/>
      <c r="E763" s="423"/>
      <c r="F763" s="424" t="s">
        <v>34</v>
      </c>
      <c r="G763" s="431">
        <v>2846</v>
      </c>
      <c r="H763" s="425"/>
      <c r="I763" s="237"/>
      <c r="J763" s="425"/>
      <c r="K763" s="333">
        <v>1</v>
      </c>
      <c r="L763" s="428"/>
      <c r="M763" s="427">
        <f t="shared" si="18"/>
        <v>0</v>
      </c>
      <c r="O763" s="142"/>
      <c r="P763" s="201"/>
      <c r="Q763" s="473"/>
    </row>
    <row r="764" spans="1:17">
      <c r="A764" s="429" t="s">
        <v>575</v>
      </c>
      <c r="B764" s="136"/>
      <c r="C764" s="69"/>
      <c r="D764" s="429"/>
      <c r="E764" s="423"/>
      <c r="F764" s="424" t="s">
        <v>34</v>
      </c>
      <c r="G764" s="431">
        <v>5692</v>
      </c>
      <c r="H764" s="425"/>
      <c r="I764" s="237"/>
      <c r="J764" s="425" t="s">
        <v>122</v>
      </c>
      <c r="K764" s="333">
        <v>1</v>
      </c>
      <c r="L764" s="428"/>
      <c r="M764" s="427">
        <f t="shared" si="18"/>
        <v>0</v>
      </c>
      <c r="O764" s="142"/>
      <c r="P764" s="201"/>
      <c r="Q764" s="473"/>
    </row>
    <row r="765" spans="1:17">
      <c r="A765" s="429" t="s">
        <v>832</v>
      </c>
      <c r="B765" s="136"/>
      <c r="C765" s="69"/>
      <c r="D765" s="429"/>
      <c r="E765" s="423"/>
      <c r="F765" s="424" t="s">
        <v>108</v>
      </c>
      <c r="G765" s="431">
        <v>4609</v>
      </c>
      <c r="H765" s="425"/>
      <c r="I765" s="237"/>
      <c r="J765" s="425"/>
      <c r="K765" s="333">
        <v>1</v>
      </c>
      <c r="L765" s="428"/>
      <c r="M765" s="427">
        <f t="shared" si="18"/>
        <v>0</v>
      </c>
      <c r="O765" s="142"/>
      <c r="P765" s="201"/>
      <c r="Q765" s="473"/>
    </row>
    <row r="766" spans="1:17">
      <c r="A766" s="429" t="s">
        <v>862</v>
      </c>
      <c r="B766" s="136"/>
      <c r="C766" s="69"/>
      <c r="D766" s="429"/>
      <c r="E766" s="423"/>
      <c r="F766" s="424" t="s">
        <v>34</v>
      </c>
      <c r="G766" s="431">
        <v>1152</v>
      </c>
      <c r="H766" s="425"/>
      <c r="I766" s="237"/>
      <c r="J766" s="425" t="s">
        <v>122</v>
      </c>
      <c r="K766" s="458" t="s">
        <v>30</v>
      </c>
      <c r="L766" s="419" t="s">
        <v>604</v>
      </c>
      <c r="M766" s="427" t="s">
        <v>605</v>
      </c>
      <c r="O766" s="142"/>
      <c r="P766" s="201"/>
      <c r="Q766" s="473"/>
    </row>
    <row r="767" spans="1:17">
      <c r="A767" s="429"/>
      <c r="B767" s="136"/>
      <c r="C767" s="69"/>
      <c r="D767" s="429"/>
      <c r="E767" s="70" t="s">
        <v>427</v>
      </c>
      <c r="F767" s="422"/>
      <c r="G767" s="432"/>
      <c r="H767" s="404"/>
      <c r="I767" s="258"/>
      <c r="J767" s="404"/>
      <c r="K767" s="334"/>
      <c r="L767" s="142"/>
      <c r="M767" s="141"/>
      <c r="O767" s="142"/>
      <c r="P767" s="201"/>
    </row>
    <row r="768" spans="1:17">
      <c r="A768" s="420"/>
      <c r="B768" s="136"/>
      <c r="C768" s="429"/>
      <c r="D768" s="429"/>
      <c r="E768" s="70" t="s">
        <v>428</v>
      </c>
      <c r="F768" s="123"/>
      <c r="G768" s="235"/>
      <c r="H768" s="137"/>
      <c r="I768" s="258"/>
      <c r="J768" s="137"/>
      <c r="K768" s="334"/>
      <c r="L768" s="140"/>
      <c r="M768" s="141"/>
      <c r="O768" s="140"/>
      <c r="P768" s="201"/>
    </row>
    <row r="769" spans="1:17">
      <c r="A769" s="420" t="s">
        <v>863</v>
      </c>
      <c r="B769" s="429"/>
      <c r="C769" s="429"/>
      <c r="D769" s="429"/>
      <c r="E769" s="421"/>
      <c r="F769" s="403"/>
      <c r="G769" s="493" t="s">
        <v>879</v>
      </c>
      <c r="H769" s="429"/>
      <c r="I769" s="342"/>
      <c r="J769" s="429"/>
      <c r="K769" s="330"/>
      <c r="L769" s="134"/>
      <c r="M769" s="414"/>
      <c r="O769" s="144"/>
      <c r="P769" s="201"/>
    </row>
    <row r="770" spans="1:17">
      <c r="A770" s="429" t="s">
        <v>870</v>
      </c>
      <c r="B770" s="429"/>
      <c r="C770" s="429"/>
      <c r="D770" s="429"/>
      <c r="E770" s="423" t="s">
        <v>429</v>
      </c>
      <c r="F770" s="424" t="s">
        <v>34</v>
      </c>
      <c r="G770" s="431">
        <v>162</v>
      </c>
      <c r="H770" s="425"/>
      <c r="I770" s="237"/>
      <c r="J770" s="425"/>
      <c r="K770" s="333">
        <v>8</v>
      </c>
      <c r="L770" s="428"/>
      <c r="M770" s="427">
        <f t="shared" ref="M770:M775" si="19">L770*K770</f>
        <v>0</v>
      </c>
      <c r="O770" s="142"/>
      <c r="P770" s="201"/>
      <c r="Q770" s="473"/>
    </row>
    <row r="771" spans="1:17">
      <c r="A771" s="429" t="s">
        <v>430</v>
      </c>
      <c r="B771" s="429"/>
      <c r="C771" s="429"/>
      <c r="D771" s="429"/>
      <c r="E771" s="423" t="s">
        <v>431</v>
      </c>
      <c r="F771" s="424" t="s">
        <v>24</v>
      </c>
      <c r="G771" s="431">
        <v>3414</v>
      </c>
      <c r="H771" s="425"/>
      <c r="I771" s="237"/>
      <c r="J771" s="425"/>
      <c r="K771" s="333">
        <v>1</v>
      </c>
      <c r="L771" s="428"/>
      <c r="M771" s="427">
        <f t="shared" si="19"/>
        <v>0</v>
      </c>
      <c r="O771" s="142"/>
      <c r="P771" s="201"/>
      <c r="Q771" s="473"/>
    </row>
    <row r="772" spans="1:17">
      <c r="A772" s="430" t="s">
        <v>576</v>
      </c>
      <c r="B772" s="429"/>
      <c r="C772" s="429"/>
      <c r="D772" s="429"/>
      <c r="E772" s="423" t="s">
        <v>432</v>
      </c>
      <c r="F772" s="424" t="s">
        <v>24</v>
      </c>
      <c r="G772" s="431">
        <v>3414</v>
      </c>
      <c r="H772" s="425"/>
      <c r="I772" s="237"/>
      <c r="J772" s="425"/>
      <c r="K772" s="333">
        <v>1</v>
      </c>
      <c r="L772" s="428"/>
      <c r="M772" s="427">
        <f t="shared" si="19"/>
        <v>0</v>
      </c>
      <c r="O772" s="142"/>
      <c r="P772" s="201"/>
      <c r="Q772" s="473"/>
    </row>
    <row r="773" spans="1:17">
      <c r="A773" s="430" t="s">
        <v>577</v>
      </c>
      <c r="B773" s="429"/>
      <c r="C773" s="429"/>
      <c r="D773" s="429"/>
      <c r="E773" s="423" t="s">
        <v>433</v>
      </c>
      <c r="F773" s="424" t="s">
        <v>24</v>
      </c>
      <c r="G773" s="431">
        <v>3414</v>
      </c>
      <c r="H773" s="425"/>
      <c r="I773" s="237"/>
      <c r="J773" s="425"/>
      <c r="K773" s="333">
        <v>1</v>
      </c>
      <c r="L773" s="428"/>
      <c r="M773" s="427">
        <f t="shared" si="19"/>
        <v>0</v>
      </c>
      <c r="O773" s="142"/>
      <c r="P773" s="201"/>
      <c r="Q773" s="473"/>
    </row>
    <row r="774" spans="1:17">
      <c r="A774" s="430" t="s">
        <v>578</v>
      </c>
      <c r="B774" s="429"/>
      <c r="C774" s="429"/>
      <c r="D774" s="429"/>
      <c r="E774" s="423" t="s">
        <v>434</v>
      </c>
      <c r="F774" s="424" t="s">
        <v>24</v>
      </c>
      <c r="G774" s="431">
        <v>3414</v>
      </c>
      <c r="H774" s="425"/>
      <c r="I774" s="237"/>
      <c r="J774" s="425"/>
      <c r="K774" s="333">
        <v>1</v>
      </c>
      <c r="L774" s="428"/>
      <c r="M774" s="427">
        <f t="shared" si="19"/>
        <v>0</v>
      </c>
      <c r="O774" s="142"/>
      <c r="P774" s="201"/>
      <c r="Q774" s="473"/>
    </row>
    <row r="775" spans="1:17">
      <c r="A775" s="430" t="s">
        <v>579</v>
      </c>
      <c r="B775" s="429"/>
      <c r="C775" s="429"/>
      <c r="D775" s="429"/>
      <c r="E775" s="423" t="s">
        <v>435</v>
      </c>
      <c r="F775" s="424" t="s">
        <v>24</v>
      </c>
      <c r="G775" s="431">
        <v>3414</v>
      </c>
      <c r="H775" s="425"/>
      <c r="I775" s="237"/>
      <c r="J775" s="425"/>
      <c r="K775" s="333">
        <v>1</v>
      </c>
      <c r="L775" s="428"/>
      <c r="M775" s="427">
        <f t="shared" si="19"/>
        <v>0</v>
      </c>
      <c r="O775" s="142"/>
      <c r="P775" s="201"/>
      <c r="Q775" s="473"/>
    </row>
    <row r="776" spans="1:17">
      <c r="A776" s="430"/>
      <c r="B776" s="429"/>
      <c r="C776" s="429"/>
      <c r="D776" s="429"/>
      <c r="E776" s="70" t="s">
        <v>436</v>
      </c>
      <c r="F776" s="422"/>
      <c r="G776" s="432"/>
      <c r="H776" s="404"/>
      <c r="I776" s="258"/>
      <c r="J776" s="404"/>
      <c r="K776" s="334"/>
      <c r="L776" s="142"/>
      <c r="M776" s="141"/>
      <c r="O776" s="142"/>
      <c r="P776" s="201"/>
    </row>
    <row r="777" spans="1:17">
      <c r="A777" s="420" t="s">
        <v>612</v>
      </c>
      <c r="B777" s="429"/>
      <c r="C777" s="429"/>
      <c r="D777" s="429"/>
      <c r="E777" s="421"/>
      <c r="F777" s="403"/>
      <c r="G777" s="437"/>
      <c r="H777" s="429"/>
      <c r="I777" s="342"/>
      <c r="J777" s="491" t="s">
        <v>876</v>
      </c>
      <c r="L777" s="134"/>
      <c r="M777" s="414"/>
      <c r="N777" s="492"/>
      <c r="O777" s="144"/>
      <c r="P777" s="201"/>
    </row>
    <row r="778" spans="1:17">
      <c r="A778" s="429" t="s">
        <v>613</v>
      </c>
      <c r="B778" s="429"/>
      <c r="C778" s="429"/>
      <c r="D778" s="429"/>
      <c r="E778" s="423"/>
      <c r="F778" s="424" t="s">
        <v>34</v>
      </c>
      <c r="G778" s="431">
        <v>10</v>
      </c>
      <c r="H778" s="425"/>
      <c r="I778" s="237"/>
      <c r="J778" s="425"/>
      <c r="K778" s="333">
        <v>10</v>
      </c>
      <c r="L778" s="428"/>
      <c r="M778" s="427">
        <f t="shared" ref="M778" si="20">L778*K778</f>
        <v>0</v>
      </c>
      <c r="O778" s="142"/>
      <c r="P778" s="201"/>
      <c r="Q778" s="473"/>
    </row>
    <row r="779" spans="1:17">
      <c r="A779" s="98"/>
      <c r="B779" s="98"/>
      <c r="C779" s="98"/>
      <c r="D779" s="98"/>
      <c r="E779" s="99"/>
      <c r="F779" s="100"/>
      <c r="G779" s="284"/>
      <c r="H779" s="101"/>
      <c r="I779" s="392"/>
      <c r="J779" s="101"/>
      <c r="K779" s="358"/>
      <c r="L779" s="152"/>
      <c r="M779" s="102"/>
      <c r="O779" s="152"/>
      <c r="P779" s="201"/>
    </row>
    <row r="780" spans="1:17">
      <c r="A780" s="420" t="s">
        <v>877</v>
      </c>
      <c r="B780" s="429"/>
      <c r="C780" s="429"/>
      <c r="D780" s="429"/>
      <c r="E780" s="421"/>
      <c r="F780" s="403"/>
      <c r="G780" s="437"/>
      <c r="H780" s="429"/>
      <c r="I780" s="342"/>
      <c r="J780" s="491"/>
      <c r="L780" s="134"/>
      <c r="M780" s="414"/>
      <c r="O780" s="144"/>
      <c r="P780" s="201"/>
    </row>
    <row r="781" spans="1:17">
      <c r="A781" s="429" t="s">
        <v>878</v>
      </c>
      <c r="B781" s="429"/>
      <c r="C781" s="429"/>
      <c r="D781" s="429"/>
      <c r="E781" s="423"/>
      <c r="F781" s="424" t="s">
        <v>34</v>
      </c>
      <c r="G781" s="431"/>
      <c r="H781" s="425"/>
      <c r="I781" s="237"/>
      <c r="J781" s="425" t="s">
        <v>122</v>
      </c>
      <c r="K781" s="333">
        <v>1</v>
      </c>
      <c r="L781" s="428"/>
      <c r="M781" s="427">
        <f t="shared" ref="M781" si="21">L781*K781</f>
        <v>0</v>
      </c>
      <c r="O781" s="142"/>
      <c r="P781" s="201"/>
      <c r="Q781" s="473"/>
    </row>
    <row r="782" spans="1:17">
      <c r="A782" s="429"/>
      <c r="B782" s="429"/>
      <c r="C782" s="429"/>
      <c r="D782" s="429"/>
      <c r="E782" s="70" t="s">
        <v>427</v>
      </c>
      <c r="F782" s="422"/>
      <c r="G782" s="432"/>
      <c r="H782" s="404"/>
      <c r="I782" s="258"/>
      <c r="J782" s="404"/>
      <c r="K782" s="334"/>
      <c r="L782" s="142"/>
      <c r="M782" s="141"/>
      <c r="O782" s="142"/>
      <c r="P782" s="201"/>
    </row>
    <row r="783" spans="1:17">
      <c r="A783" s="98"/>
      <c r="B783" s="98"/>
      <c r="C783" s="98"/>
      <c r="D783" s="98"/>
      <c r="E783" s="70" t="s">
        <v>428</v>
      </c>
      <c r="F783" s="100"/>
      <c r="G783" s="284"/>
      <c r="H783" s="101"/>
      <c r="I783" s="392"/>
      <c r="J783" s="101"/>
      <c r="K783" s="358"/>
      <c r="L783" s="152"/>
      <c r="M783" s="102"/>
      <c r="O783" s="152"/>
      <c r="P783" s="201"/>
    </row>
    <row r="784" spans="1:17">
      <c r="A784" s="420" t="s">
        <v>561</v>
      </c>
      <c r="B784" s="429"/>
      <c r="C784" s="429"/>
      <c r="D784" s="429"/>
      <c r="E784" s="421"/>
      <c r="F784" s="403"/>
      <c r="G784" s="437"/>
      <c r="H784" s="429"/>
      <c r="I784" s="342"/>
      <c r="J784" s="429"/>
      <c r="K784" s="330"/>
      <c r="L784" s="134"/>
      <c r="M784" s="414"/>
      <c r="O784" s="144"/>
      <c r="P784" s="201"/>
    </row>
    <row r="785" spans="1:17">
      <c r="A785" s="429" t="s">
        <v>437</v>
      </c>
      <c r="B785" s="429"/>
      <c r="C785" s="429"/>
      <c r="D785" s="429"/>
      <c r="E785" s="423" t="s">
        <v>438</v>
      </c>
      <c r="F785" s="424" t="s">
        <v>34</v>
      </c>
      <c r="G785" s="431"/>
      <c r="H785" s="425"/>
      <c r="I785" s="237"/>
      <c r="J785" s="425"/>
      <c r="K785" s="458" t="s">
        <v>30</v>
      </c>
      <c r="L785" s="419" t="s">
        <v>604</v>
      </c>
      <c r="M785" s="427" t="s">
        <v>605</v>
      </c>
      <c r="O785" s="142"/>
      <c r="P785" s="201"/>
      <c r="Q785" s="473"/>
    </row>
    <row r="786" spans="1:17">
      <c r="A786" s="429" t="s">
        <v>439</v>
      </c>
      <c r="B786" s="429"/>
      <c r="C786" s="429"/>
      <c r="D786" s="429"/>
      <c r="E786" s="423" t="s">
        <v>310</v>
      </c>
      <c r="F786" s="424" t="s">
        <v>34</v>
      </c>
      <c r="G786" s="431"/>
      <c r="H786" s="425"/>
      <c r="I786" s="237"/>
      <c r="J786" s="425"/>
      <c r="K786" s="458" t="s">
        <v>30</v>
      </c>
      <c r="L786" s="419" t="s">
        <v>604</v>
      </c>
      <c r="M786" s="427" t="s">
        <v>605</v>
      </c>
      <c r="O786" s="142"/>
      <c r="P786" s="201"/>
      <c r="Q786" s="473"/>
    </row>
    <row r="787" spans="1:17">
      <c r="A787" s="429"/>
      <c r="B787" s="429"/>
      <c r="C787" s="429"/>
      <c r="D787" s="429"/>
      <c r="E787" s="407"/>
      <c r="F787" s="422"/>
      <c r="G787" s="432"/>
      <c r="H787" s="404"/>
      <c r="I787" s="258"/>
      <c r="J787" s="404"/>
      <c r="K787" s="334"/>
      <c r="L787" s="142"/>
      <c r="M787" s="141"/>
      <c r="O787" s="142"/>
      <c r="P787" s="201"/>
    </row>
    <row r="788" spans="1:17">
      <c r="A788" s="420" t="s">
        <v>614</v>
      </c>
      <c r="B788" s="429"/>
      <c r="C788" s="429"/>
      <c r="D788" s="429"/>
      <c r="E788" s="421"/>
      <c r="F788" s="403"/>
      <c r="G788" s="437"/>
      <c r="H788" s="429"/>
      <c r="I788" s="342"/>
      <c r="J788" s="429"/>
      <c r="K788" s="330"/>
      <c r="L788" s="134"/>
      <c r="M788" s="414"/>
      <c r="O788" s="144"/>
      <c r="P788" s="201"/>
    </row>
    <row r="789" spans="1:17">
      <c r="A789" s="429" t="s">
        <v>615</v>
      </c>
      <c r="B789" s="429"/>
      <c r="C789" s="429"/>
      <c r="D789" s="429"/>
      <c r="E789" s="423" t="s">
        <v>438</v>
      </c>
      <c r="F789" s="424" t="s">
        <v>34</v>
      </c>
      <c r="G789" s="431">
        <v>2846</v>
      </c>
      <c r="H789" s="425"/>
      <c r="I789" s="237"/>
      <c r="J789" s="425"/>
      <c r="K789" s="333">
        <v>1</v>
      </c>
      <c r="L789" s="428"/>
      <c r="M789" s="427">
        <f>L789*K789</f>
        <v>0</v>
      </c>
      <c r="O789" s="142"/>
      <c r="P789" s="201"/>
      <c r="Q789" s="473"/>
    </row>
    <row r="790" spans="1:17">
      <c r="A790" s="429" t="s">
        <v>616</v>
      </c>
      <c r="B790" s="429"/>
      <c r="C790" s="429"/>
      <c r="D790" s="429"/>
      <c r="E790" s="407"/>
      <c r="F790" s="422"/>
      <c r="G790" s="432"/>
      <c r="H790" s="404"/>
      <c r="I790" s="258"/>
      <c r="J790" s="404"/>
      <c r="K790" s="334"/>
      <c r="L790" s="142"/>
      <c r="M790" s="141"/>
      <c r="O790" s="142"/>
      <c r="P790" s="201"/>
    </row>
    <row r="791" spans="1:17">
      <c r="A791" s="429"/>
      <c r="B791" s="429"/>
      <c r="C791" s="429"/>
      <c r="D791" s="429"/>
      <c r="E791" s="407"/>
      <c r="F791" s="422"/>
      <c r="G791" s="432"/>
      <c r="H791" s="404"/>
      <c r="I791" s="258"/>
      <c r="J791" s="404"/>
      <c r="K791" s="334"/>
      <c r="L791" s="142"/>
      <c r="M791" s="141"/>
      <c r="O791" s="142"/>
      <c r="P791" s="201"/>
    </row>
    <row r="792" spans="1:17">
      <c r="A792" s="420" t="s">
        <v>562</v>
      </c>
      <c r="B792" s="429"/>
      <c r="C792" s="429"/>
      <c r="D792" s="429"/>
      <c r="E792" s="421"/>
      <c r="F792" s="403"/>
      <c r="G792" s="437"/>
      <c r="H792" s="429"/>
      <c r="I792" s="342"/>
      <c r="J792" s="429"/>
      <c r="K792" s="491" t="s">
        <v>873</v>
      </c>
      <c r="L792" s="134"/>
      <c r="M792" s="414"/>
      <c r="O792" s="144"/>
      <c r="P792" s="201"/>
    </row>
    <row r="793" spans="1:17">
      <c r="A793" s="429" t="s">
        <v>440</v>
      </c>
      <c r="B793" s="429"/>
      <c r="C793" s="429"/>
      <c r="D793" s="429"/>
      <c r="E793" s="423" t="s">
        <v>441</v>
      </c>
      <c r="F793" s="424" t="s">
        <v>108</v>
      </c>
      <c r="G793" s="431">
        <v>4609</v>
      </c>
      <c r="H793" s="425"/>
      <c r="I793" s="237">
        <v>3</v>
      </c>
      <c r="J793" s="425"/>
      <c r="K793" s="333">
        <v>1</v>
      </c>
      <c r="L793" s="428"/>
      <c r="M793" s="427">
        <f t="shared" ref="M793:M799" si="22">L793*K793</f>
        <v>0</v>
      </c>
      <c r="O793" s="142"/>
      <c r="P793" s="201"/>
      <c r="Q793" s="473"/>
    </row>
    <row r="794" spans="1:17">
      <c r="A794" s="24" t="s">
        <v>114</v>
      </c>
      <c r="B794" s="24"/>
      <c r="C794" s="24"/>
      <c r="D794" s="24"/>
      <c r="E794" s="25" t="s">
        <v>442</v>
      </c>
      <c r="F794" s="424" t="s">
        <v>108</v>
      </c>
      <c r="G794" s="431">
        <v>4609</v>
      </c>
      <c r="H794" s="425"/>
      <c r="I794" s="237">
        <v>3</v>
      </c>
      <c r="J794" s="425"/>
      <c r="K794" s="333">
        <v>1</v>
      </c>
      <c r="L794" s="428"/>
      <c r="M794" s="427">
        <f t="shared" si="22"/>
        <v>0</v>
      </c>
      <c r="O794" s="142"/>
      <c r="P794" s="201"/>
      <c r="Q794" s="473"/>
    </row>
    <row r="795" spans="1:17">
      <c r="A795" s="429" t="s">
        <v>791</v>
      </c>
      <c r="B795" s="429"/>
      <c r="C795" s="429"/>
      <c r="D795" s="429"/>
      <c r="E795" s="423" t="s">
        <v>443</v>
      </c>
      <c r="F795" s="424" t="s">
        <v>108</v>
      </c>
      <c r="G795" s="431">
        <v>4609</v>
      </c>
      <c r="H795" s="425"/>
      <c r="I795" s="237"/>
      <c r="J795" s="425"/>
      <c r="K795" s="333">
        <v>1</v>
      </c>
      <c r="L795" s="428"/>
      <c r="M795" s="427">
        <f t="shared" si="22"/>
        <v>0</v>
      </c>
      <c r="O795" s="142"/>
      <c r="P795" s="201"/>
      <c r="Q795" s="473"/>
    </row>
    <row r="796" spans="1:17">
      <c r="A796" s="429" t="s">
        <v>444</v>
      </c>
      <c r="B796" s="429"/>
      <c r="C796" s="429"/>
      <c r="D796" s="429"/>
      <c r="E796" s="423"/>
      <c r="F796" s="424" t="s">
        <v>108</v>
      </c>
      <c r="G796" s="431">
        <v>4609</v>
      </c>
      <c r="H796" s="425"/>
      <c r="I796" s="237"/>
      <c r="J796" s="425"/>
      <c r="K796" s="333">
        <v>1</v>
      </c>
      <c r="L796" s="428"/>
      <c r="M796" s="427">
        <f t="shared" si="22"/>
        <v>0</v>
      </c>
      <c r="O796" s="142"/>
      <c r="P796" s="201"/>
      <c r="Q796" s="473"/>
    </row>
    <row r="797" spans="1:17">
      <c r="A797" s="24" t="s">
        <v>445</v>
      </c>
      <c r="B797" s="24"/>
      <c r="C797" s="24"/>
      <c r="D797" s="24"/>
      <c r="E797" s="25"/>
      <c r="F797" s="424" t="s">
        <v>108</v>
      </c>
      <c r="G797" s="431">
        <v>4609</v>
      </c>
      <c r="H797" s="425"/>
      <c r="I797" s="237"/>
      <c r="J797" s="425"/>
      <c r="K797" s="333">
        <v>1</v>
      </c>
      <c r="L797" s="428"/>
      <c r="M797" s="427">
        <f t="shared" si="22"/>
        <v>0</v>
      </c>
      <c r="O797" s="142"/>
      <c r="P797" s="201"/>
      <c r="Q797" s="473"/>
    </row>
    <row r="798" spans="1:17">
      <c r="A798" s="429" t="s">
        <v>446</v>
      </c>
      <c r="B798" s="429"/>
      <c r="C798" s="429"/>
      <c r="D798" s="429"/>
      <c r="E798" s="423"/>
      <c r="F798" s="424" t="s">
        <v>108</v>
      </c>
      <c r="G798" s="431">
        <v>4609</v>
      </c>
      <c r="H798" s="425"/>
      <c r="I798" s="237"/>
      <c r="J798" s="425"/>
      <c r="K798" s="333">
        <v>1</v>
      </c>
      <c r="L798" s="428"/>
      <c r="M798" s="427">
        <f t="shared" si="22"/>
        <v>0</v>
      </c>
      <c r="O798" s="142"/>
      <c r="P798" s="201"/>
      <c r="Q798" s="473"/>
    </row>
    <row r="799" spans="1:17">
      <c r="A799" s="429" t="s">
        <v>447</v>
      </c>
      <c r="B799" s="429"/>
      <c r="C799" s="429"/>
      <c r="D799" s="429"/>
      <c r="E799" s="423"/>
      <c r="F799" s="424" t="s">
        <v>108</v>
      </c>
      <c r="G799" s="431">
        <v>4609</v>
      </c>
      <c r="H799" s="425"/>
      <c r="I799" s="237"/>
      <c r="J799" s="425"/>
      <c r="K799" s="333">
        <v>1</v>
      </c>
      <c r="L799" s="428"/>
      <c r="M799" s="427">
        <f t="shared" si="22"/>
        <v>0</v>
      </c>
      <c r="O799" s="142"/>
      <c r="P799" s="201"/>
      <c r="Q799" s="473"/>
    </row>
    <row r="800" spans="1:17">
      <c r="A800" s="429"/>
      <c r="B800" s="429"/>
      <c r="C800" s="429"/>
      <c r="D800" s="429"/>
      <c r="E800" s="407"/>
      <c r="F800" s="175"/>
      <c r="G800" s="251"/>
      <c r="H800" s="30"/>
      <c r="I800" s="344"/>
      <c r="J800" s="30"/>
      <c r="K800" s="338"/>
      <c r="L800" s="131"/>
      <c r="M800" s="126"/>
      <c r="O800" s="142"/>
      <c r="P800" s="201"/>
      <c r="Q800" s="473"/>
    </row>
    <row r="801" spans="1:17" ht="15" thickBot="1">
      <c r="A801" s="429"/>
      <c r="B801" s="429"/>
      <c r="C801" s="429"/>
      <c r="D801" s="429"/>
      <c r="E801" s="407"/>
      <c r="F801" s="468"/>
      <c r="G801" s="254"/>
      <c r="H801" s="469"/>
      <c r="I801" s="370"/>
      <c r="J801" s="242"/>
      <c r="K801" s="340" t="str">
        <f>A759</f>
        <v>12  ZGORNJI USTROJ ŽELEZNIŠKIH PROG</v>
      </c>
      <c r="L801" s="538">
        <f>SUM(M760:M799)</f>
        <v>0</v>
      </c>
      <c r="M801" s="538"/>
      <c r="O801" s="475"/>
      <c r="P801" s="201"/>
      <c r="Q801" s="473"/>
    </row>
    <row r="802" spans="1:17">
      <c r="A802" s="420" t="s">
        <v>563</v>
      </c>
      <c r="B802" s="136"/>
      <c r="C802" s="429"/>
      <c r="D802" s="429"/>
      <c r="E802" s="421"/>
      <c r="F802" s="123"/>
      <c r="G802" s="235"/>
      <c r="H802" s="137"/>
      <c r="I802" s="258"/>
      <c r="J802" s="137"/>
      <c r="K802" s="334"/>
      <c r="L802" s="140"/>
      <c r="M802" s="141"/>
      <c r="O802" s="140"/>
      <c r="P802" s="201"/>
    </row>
    <row r="803" spans="1:17" ht="16.5" customHeight="1">
      <c r="A803" s="429" t="s">
        <v>448</v>
      </c>
      <c r="B803" s="136"/>
      <c r="C803" s="429"/>
      <c r="D803" s="429"/>
      <c r="E803" s="423"/>
      <c r="F803" s="424" t="s">
        <v>369</v>
      </c>
      <c r="G803" s="440"/>
      <c r="H803" s="425"/>
      <c r="I803" s="237"/>
      <c r="J803" s="425" t="s">
        <v>122</v>
      </c>
      <c r="K803" s="458" t="s">
        <v>30</v>
      </c>
      <c r="L803" s="419" t="s">
        <v>604</v>
      </c>
      <c r="M803" s="427" t="s">
        <v>605</v>
      </c>
      <c r="O803" s="142"/>
      <c r="P803" s="201"/>
    </row>
    <row r="804" spans="1:17" ht="15" thickBot="1">
      <c r="A804" s="98"/>
      <c r="B804" s="98"/>
      <c r="C804" s="98"/>
      <c r="D804" s="98"/>
      <c r="E804" s="99"/>
      <c r="F804" s="100"/>
      <c r="G804" s="284"/>
      <c r="H804" s="101"/>
      <c r="I804" s="392"/>
      <c r="J804" s="43"/>
      <c r="K804" s="339" t="str">
        <f>A802</f>
        <v>14  Vozno omrežje</v>
      </c>
      <c r="L804" s="536">
        <f>SUM(M803:M803)</f>
        <v>0</v>
      </c>
      <c r="M804" s="536"/>
      <c r="O804" s="475"/>
      <c r="P804" s="201"/>
    </row>
    <row r="805" spans="1:17">
      <c r="A805" s="136"/>
      <c r="B805" s="429"/>
      <c r="C805" s="429"/>
      <c r="D805" s="429"/>
      <c r="E805" s="70" t="s">
        <v>427</v>
      </c>
      <c r="F805" s="422"/>
      <c r="G805" s="432"/>
      <c r="H805" s="404"/>
      <c r="I805" s="258"/>
      <c r="J805" s="404"/>
      <c r="K805" s="334"/>
      <c r="L805" s="142"/>
      <c r="M805" s="141"/>
      <c r="O805" s="142"/>
      <c r="P805" s="201"/>
    </row>
    <row r="806" spans="1:17">
      <c r="A806" s="430"/>
      <c r="B806" s="429"/>
      <c r="C806" s="429"/>
      <c r="D806" s="429"/>
      <c r="E806" s="70" t="s">
        <v>428</v>
      </c>
      <c r="F806" s="422"/>
      <c r="G806" s="432"/>
      <c r="H806" s="404"/>
      <c r="I806" s="258"/>
      <c r="J806" s="404"/>
      <c r="K806" s="330"/>
      <c r="L806" s="143"/>
      <c r="M806" s="143"/>
      <c r="O806" s="474"/>
      <c r="P806" s="201"/>
    </row>
    <row r="807" spans="1:17">
      <c r="A807" s="430"/>
      <c r="B807" s="429"/>
      <c r="C807" s="429"/>
      <c r="D807" s="429"/>
      <c r="E807" s="70" t="s">
        <v>436</v>
      </c>
      <c r="F807" s="422"/>
      <c r="G807" s="432"/>
      <c r="H807" s="404"/>
      <c r="I807" s="258"/>
      <c r="J807" s="404"/>
      <c r="K807" s="334"/>
      <c r="L807" s="142"/>
      <c r="M807" s="141"/>
      <c r="O807" s="142"/>
      <c r="P807" s="201"/>
    </row>
    <row r="808" spans="1:17">
      <c r="A808" s="430"/>
      <c r="B808" s="429"/>
      <c r="C808" s="429"/>
      <c r="D808" s="429"/>
      <c r="E808" s="70"/>
      <c r="F808" s="422"/>
      <c r="G808" s="432"/>
      <c r="H808" s="404"/>
      <c r="I808" s="258"/>
      <c r="J808" s="404"/>
      <c r="K808" s="334"/>
      <c r="L808" s="142"/>
      <c r="M808" s="141"/>
      <c r="O808" s="142"/>
      <c r="P808" s="201"/>
    </row>
    <row r="809" spans="1:17">
      <c r="A809" s="89" t="s">
        <v>564</v>
      </c>
      <c r="B809" s="71"/>
      <c r="C809" s="71"/>
      <c r="D809" s="71"/>
      <c r="E809" s="71"/>
      <c r="F809" s="90"/>
      <c r="G809" s="285"/>
      <c r="H809" s="91"/>
      <c r="I809" s="393"/>
      <c r="J809" s="91"/>
      <c r="K809" s="359"/>
      <c r="L809" s="92"/>
      <c r="M809" s="92"/>
      <c r="O809" s="499"/>
      <c r="P809" s="201"/>
    </row>
    <row r="810" spans="1:17">
      <c r="A810" s="72" t="s">
        <v>565</v>
      </c>
      <c r="B810" s="71"/>
      <c r="C810" s="71"/>
      <c r="D810" s="71"/>
      <c r="E810" s="71"/>
      <c r="F810" s="71"/>
      <c r="G810" s="285"/>
      <c r="H810" s="73"/>
      <c r="I810" s="360"/>
      <c r="J810" s="74"/>
      <c r="K810" s="360"/>
      <c r="L810" s="92"/>
      <c r="M810" s="92"/>
      <c r="O810" s="499"/>
      <c r="P810" s="201"/>
    </row>
    <row r="811" spans="1:17">
      <c r="A811" s="71" t="s">
        <v>449</v>
      </c>
      <c r="B811" s="71"/>
      <c r="C811" s="71"/>
      <c r="D811" s="71"/>
      <c r="E811" s="75"/>
      <c r="F811" s="76" t="s">
        <v>119</v>
      </c>
      <c r="G811" s="440"/>
      <c r="H811" s="76">
        <v>500</v>
      </c>
      <c r="I811" s="394"/>
      <c r="J811" s="22"/>
      <c r="K811" s="458" t="s">
        <v>30</v>
      </c>
      <c r="L811" s="419" t="s">
        <v>604</v>
      </c>
      <c r="M811" s="427" t="s">
        <v>605</v>
      </c>
      <c r="O811" s="142"/>
      <c r="P811" s="201"/>
      <c r="Q811" s="473"/>
    </row>
    <row r="812" spans="1:17">
      <c r="A812" s="71" t="s">
        <v>450</v>
      </c>
      <c r="B812" s="71"/>
      <c r="C812" s="71"/>
      <c r="D812" s="71"/>
      <c r="E812" s="75"/>
      <c r="F812" s="76"/>
      <c r="G812" s="440"/>
      <c r="H812" s="76"/>
      <c r="I812" s="395"/>
      <c r="J812" s="22"/>
      <c r="K812" s="458" t="s">
        <v>30</v>
      </c>
      <c r="L812" s="419" t="s">
        <v>604</v>
      </c>
      <c r="M812" s="427" t="s">
        <v>605</v>
      </c>
      <c r="O812" s="142"/>
      <c r="P812" s="201"/>
    </row>
    <row r="813" spans="1:17">
      <c r="A813" s="71" t="s">
        <v>451</v>
      </c>
      <c r="B813" s="71"/>
      <c r="C813" s="71"/>
      <c r="D813" s="71"/>
      <c r="E813" s="75"/>
      <c r="F813" s="76" t="s">
        <v>119</v>
      </c>
      <c r="G813" s="440"/>
      <c r="H813" s="76">
        <v>500</v>
      </c>
      <c r="I813" s="395"/>
      <c r="J813" s="22"/>
      <c r="K813" s="458" t="s">
        <v>30</v>
      </c>
      <c r="L813" s="419" t="s">
        <v>604</v>
      </c>
      <c r="M813" s="427" t="s">
        <v>605</v>
      </c>
      <c r="O813" s="142"/>
      <c r="P813" s="201"/>
      <c r="Q813" s="473"/>
    </row>
    <row r="814" spans="1:17">
      <c r="A814" s="71" t="s">
        <v>452</v>
      </c>
      <c r="B814" s="93"/>
      <c r="C814" s="93"/>
      <c r="D814" s="93"/>
      <c r="E814" s="71"/>
      <c r="F814" s="90"/>
      <c r="G814" s="286"/>
      <c r="H814" s="93"/>
      <c r="I814" s="393"/>
      <c r="J814" s="136"/>
      <c r="K814" s="330"/>
      <c r="L814" s="135"/>
      <c r="M814" s="94"/>
      <c r="O814" s="488"/>
      <c r="P814" s="201"/>
    </row>
    <row r="815" spans="1:17">
      <c r="A815" s="72"/>
      <c r="B815" s="71"/>
      <c r="C815" s="71"/>
      <c r="D815" s="71"/>
      <c r="E815" s="71"/>
      <c r="F815" s="90"/>
      <c r="G815" s="285"/>
      <c r="H815" s="93"/>
      <c r="I815" s="393"/>
      <c r="J815" s="136"/>
      <c r="K815" s="330"/>
      <c r="L815" s="135"/>
      <c r="M815" s="95"/>
      <c r="O815" s="488"/>
      <c r="P815" s="201"/>
    </row>
    <row r="816" spans="1:17">
      <c r="A816" s="72" t="s">
        <v>792</v>
      </c>
      <c r="B816" s="71"/>
      <c r="C816" s="71"/>
      <c r="D816" s="71"/>
      <c r="E816" s="71"/>
      <c r="F816" s="90"/>
      <c r="G816" s="285"/>
      <c r="H816" s="93"/>
      <c r="I816" s="360"/>
      <c r="J816" s="136"/>
      <c r="K816" s="330"/>
      <c r="L816" s="135"/>
      <c r="M816" s="96"/>
      <c r="O816" s="488"/>
      <c r="P816" s="201"/>
    </row>
    <row r="817" spans="1:17">
      <c r="A817" s="71" t="s">
        <v>453</v>
      </c>
      <c r="B817" s="71"/>
      <c r="C817" s="71"/>
      <c r="D817" s="71"/>
      <c r="E817" s="75"/>
      <c r="F817" s="76" t="s">
        <v>119</v>
      </c>
      <c r="G817" s="440">
        <v>394</v>
      </c>
      <c r="H817" s="76"/>
      <c r="I817" s="395">
        <v>3</v>
      </c>
      <c r="J817" s="22"/>
      <c r="K817" s="514">
        <v>1</v>
      </c>
      <c r="L817" s="428"/>
      <c r="M817" s="427">
        <f t="shared" ref="M817:M822" si="23">L817*K817</f>
        <v>0</v>
      </c>
      <c r="O817" s="142"/>
      <c r="P817" s="201"/>
      <c r="Q817" s="473"/>
    </row>
    <row r="818" spans="1:17">
      <c r="A818" s="71" t="s">
        <v>454</v>
      </c>
      <c r="B818" s="71"/>
      <c r="C818" s="71"/>
      <c r="D818" s="71"/>
      <c r="E818" s="75"/>
      <c r="F818" s="76" t="s">
        <v>119</v>
      </c>
      <c r="G818" s="440">
        <v>394</v>
      </c>
      <c r="H818" s="76"/>
      <c r="I818" s="395">
        <v>3</v>
      </c>
      <c r="J818" s="22"/>
      <c r="K818" s="514">
        <v>1</v>
      </c>
      <c r="L818" s="428"/>
      <c r="M818" s="427">
        <f t="shared" si="23"/>
        <v>0</v>
      </c>
      <c r="O818" s="142"/>
      <c r="P818" s="201"/>
      <c r="Q818" s="473"/>
    </row>
    <row r="819" spans="1:17">
      <c r="A819" s="71" t="s">
        <v>455</v>
      </c>
      <c r="B819" s="93"/>
      <c r="C819" s="93"/>
      <c r="D819" s="93"/>
      <c r="E819" s="75"/>
      <c r="F819" s="76" t="s">
        <v>119</v>
      </c>
      <c r="G819" s="440">
        <v>394</v>
      </c>
      <c r="H819" s="76"/>
      <c r="I819" s="395">
        <v>3</v>
      </c>
      <c r="J819" s="22"/>
      <c r="K819" s="458" t="s">
        <v>30</v>
      </c>
      <c r="L819" s="419" t="s">
        <v>604</v>
      </c>
      <c r="M819" s="427" t="s">
        <v>605</v>
      </c>
      <c r="O819" s="142"/>
      <c r="P819" s="201"/>
    </row>
    <row r="820" spans="1:17">
      <c r="A820" s="71" t="s">
        <v>456</v>
      </c>
      <c r="B820" s="93"/>
      <c r="C820" s="93"/>
      <c r="D820" s="93"/>
      <c r="E820" s="75"/>
      <c r="F820" s="76" t="s">
        <v>119</v>
      </c>
      <c r="G820" s="440">
        <v>394</v>
      </c>
      <c r="H820" s="76"/>
      <c r="I820" s="395">
        <v>3</v>
      </c>
      <c r="J820" s="22"/>
      <c r="K820" s="458" t="s">
        <v>30</v>
      </c>
      <c r="L820" s="419" t="s">
        <v>604</v>
      </c>
      <c r="M820" s="427" t="s">
        <v>605</v>
      </c>
      <c r="O820" s="142"/>
      <c r="P820" s="201"/>
    </row>
    <row r="821" spans="1:17">
      <c r="A821" s="71" t="s">
        <v>457</v>
      </c>
      <c r="B821" s="93"/>
      <c r="C821" s="93"/>
      <c r="D821" s="93"/>
      <c r="E821" s="75"/>
      <c r="F821" s="76" t="s">
        <v>119</v>
      </c>
      <c r="G821" s="440">
        <v>394</v>
      </c>
      <c r="H821" s="76"/>
      <c r="I821" s="395">
        <v>3</v>
      </c>
      <c r="J821" s="22"/>
      <c r="K821" s="514">
        <v>1</v>
      </c>
      <c r="L821" s="428"/>
      <c r="M821" s="427">
        <f t="shared" si="23"/>
        <v>0</v>
      </c>
      <c r="O821" s="142"/>
      <c r="P821" s="201"/>
      <c r="Q821" s="473"/>
    </row>
    <row r="822" spans="1:17">
      <c r="A822" s="71" t="s">
        <v>458</v>
      </c>
      <c r="B822" s="93"/>
      <c r="C822" s="93"/>
      <c r="D822" s="93"/>
      <c r="E822" s="75"/>
      <c r="F822" s="76" t="s">
        <v>119</v>
      </c>
      <c r="G822" s="440">
        <v>394</v>
      </c>
      <c r="H822" s="76"/>
      <c r="I822" s="395">
        <v>3</v>
      </c>
      <c r="J822" s="22"/>
      <c r="K822" s="514">
        <v>1</v>
      </c>
      <c r="L822" s="428"/>
      <c r="M822" s="427">
        <f t="shared" si="23"/>
        <v>0</v>
      </c>
      <c r="O822" s="142"/>
      <c r="P822" s="201"/>
      <c r="Q822" s="473"/>
    </row>
    <row r="823" spans="1:17">
      <c r="A823" s="71"/>
      <c r="B823" s="93"/>
      <c r="C823" s="93"/>
      <c r="D823" s="93"/>
      <c r="E823" s="75"/>
      <c r="F823" s="76" t="s">
        <v>829</v>
      </c>
      <c r="G823" s="440"/>
      <c r="H823" s="76"/>
      <c r="I823" s="395"/>
      <c r="J823" s="22"/>
      <c r="K823" s="333"/>
      <c r="L823" s="419"/>
      <c r="M823" s="427"/>
      <c r="O823" s="142"/>
      <c r="P823" s="201"/>
    </row>
    <row r="824" spans="1:17">
      <c r="A824" s="71" t="s">
        <v>459</v>
      </c>
      <c r="B824" s="93"/>
      <c r="C824" s="93"/>
      <c r="D824" s="93"/>
      <c r="E824" s="75"/>
      <c r="F824" s="76" t="s">
        <v>119</v>
      </c>
      <c r="G824" s="440">
        <v>394</v>
      </c>
      <c r="H824" s="76"/>
      <c r="I824" s="395">
        <v>3</v>
      </c>
      <c r="J824" s="22"/>
      <c r="K824" s="458" t="s">
        <v>30</v>
      </c>
      <c r="L824" s="419" t="s">
        <v>604</v>
      </c>
      <c r="M824" s="427" t="s">
        <v>605</v>
      </c>
      <c r="O824" s="142"/>
      <c r="P824" s="201"/>
      <c r="Q824" s="473"/>
    </row>
    <row r="825" spans="1:17">
      <c r="A825" s="72" t="s">
        <v>460</v>
      </c>
      <c r="B825" s="93"/>
      <c r="C825" s="93"/>
      <c r="D825" s="93"/>
      <c r="E825" s="71"/>
      <c r="F825" s="90"/>
      <c r="G825" s="285"/>
      <c r="H825" s="93"/>
      <c r="I825" s="393"/>
      <c r="J825" s="136"/>
      <c r="K825" s="330"/>
      <c r="L825" s="135"/>
      <c r="M825" s="95"/>
      <c r="O825" s="488"/>
      <c r="P825" s="201"/>
    </row>
    <row r="826" spans="1:17">
      <c r="A826" s="72" t="s">
        <v>856</v>
      </c>
      <c r="B826" s="93"/>
      <c r="C826" s="93"/>
      <c r="D826" s="93"/>
      <c r="E826" s="71"/>
      <c r="F826" s="90"/>
      <c r="G826" s="285"/>
      <c r="H826" s="93"/>
      <c r="I826" s="393"/>
      <c r="J826" s="136"/>
      <c r="K826" s="330"/>
      <c r="L826" s="135"/>
      <c r="M826" s="95"/>
      <c r="O826" s="488"/>
      <c r="P826" s="201"/>
    </row>
    <row r="827" spans="1:17">
      <c r="A827" s="71" t="s">
        <v>461</v>
      </c>
      <c r="B827" s="93"/>
      <c r="C827" s="93"/>
      <c r="D827" s="93"/>
      <c r="E827" s="75"/>
      <c r="F827" s="76" t="s">
        <v>462</v>
      </c>
      <c r="G827" s="440"/>
      <c r="H827" s="76"/>
      <c r="I827" s="395"/>
      <c r="J827" s="22"/>
      <c r="K827" s="458" t="s">
        <v>30</v>
      </c>
      <c r="L827" s="419" t="s">
        <v>604</v>
      </c>
      <c r="M827" s="427" t="s">
        <v>605</v>
      </c>
      <c r="O827" s="142"/>
      <c r="P827" s="201"/>
      <c r="Q827" s="473"/>
    </row>
    <row r="828" spans="1:17">
      <c r="A828" s="71" t="s">
        <v>463</v>
      </c>
      <c r="B828" s="93"/>
      <c r="C828" s="93"/>
      <c r="D828" s="93"/>
      <c r="E828" s="75"/>
      <c r="F828" s="76" t="s">
        <v>462</v>
      </c>
      <c r="G828" s="440"/>
      <c r="H828" s="76">
        <v>1</v>
      </c>
      <c r="I828" s="395"/>
      <c r="J828" s="22"/>
      <c r="K828" s="458" t="s">
        <v>30</v>
      </c>
      <c r="L828" s="419" t="s">
        <v>604</v>
      </c>
      <c r="M828" s="427" t="s">
        <v>605</v>
      </c>
      <c r="O828" s="142"/>
      <c r="P828" s="201"/>
      <c r="Q828" s="473"/>
    </row>
    <row r="829" spans="1:17">
      <c r="A829" s="72" t="s">
        <v>460</v>
      </c>
      <c r="B829" s="93"/>
      <c r="C829" s="93"/>
      <c r="D829" s="93"/>
      <c r="E829" s="71"/>
      <c r="F829" s="90"/>
      <c r="G829" s="285"/>
      <c r="H829" s="93"/>
      <c r="I829" s="393"/>
      <c r="J829" s="136"/>
      <c r="K829" s="330"/>
      <c r="L829" s="135"/>
      <c r="M829" s="95"/>
      <c r="O829" s="488"/>
      <c r="P829" s="201"/>
    </row>
    <row r="830" spans="1:17">
      <c r="A830" s="72" t="s">
        <v>566</v>
      </c>
      <c r="B830" s="93"/>
      <c r="C830" s="93"/>
      <c r="D830" s="93"/>
      <c r="E830" s="71"/>
      <c r="F830" s="90"/>
      <c r="G830" s="285"/>
      <c r="H830" s="93"/>
      <c r="I830" s="393"/>
      <c r="J830" s="136"/>
      <c r="K830" s="330"/>
      <c r="L830" s="135"/>
      <c r="M830" s="95"/>
      <c r="O830" s="488"/>
      <c r="P830" s="201"/>
    </row>
    <row r="831" spans="1:17">
      <c r="A831" s="71" t="s">
        <v>464</v>
      </c>
      <c r="B831" s="93"/>
      <c r="C831" s="93"/>
      <c r="D831" s="93"/>
      <c r="E831" s="75"/>
      <c r="F831" s="76" t="s">
        <v>119</v>
      </c>
      <c r="G831" s="440"/>
      <c r="H831" s="76" t="s">
        <v>465</v>
      </c>
      <c r="I831" s="395"/>
      <c r="J831" s="22"/>
      <c r="K831" s="458" t="s">
        <v>30</v>
      </c>
      <c r="L831" s="419" t="s">
        <v>604</v>
      </c>
      <c r="M831" s="427" t="s">
        <v>605</v>
      </c>
      <c r="O831" s="142"/>
      <c r="P831" s="201"/>
      <c r="Q831" s="473"/>
    </row>
    <row r="832" spans="1:17">
      <c r="A832" s="71" t="s">
        <v>466</v>
      </c>
      <c r="B832" s="93"/>
      <c r="C832" s="93"/>
      <c r="D832" s="93"/>
      <c r="E832" s="75"/>
      <c r="F832" s="76" t="s">
        <v>119</v>
      </c>
      <c r="G832" s="440"/>
      <c r="H832" s="76" t="s">
        <v>465</v>
      </c>
      <c r="I832" s="395"/>
      <c r="J832" s="22"/>
      <c r="K832" s="458" t="s">
        <v>30</v>
      </c>
      <c r="L832" s="419" t="s">
        <v>604</v>
      </c>
      <c r="M832" s="427" t="s">
        <v>605</v>
      </c>
      <c r="O832" s="142"/>
      <c r="P832" s="201"/>
      <c r="Q832" s="473"/>
    </row>
    <row r="833" spans="1:17">
      <c r="A833" s="71" t="s">
        <v>467</v>
      </c>
      <c r="B833" s="93"/>
      <c r="C833" s="93"/>
      <c r="D833" s="93"/>
      <c r="E833" s="75"/>
      <c r="F833" s="76" t="s">
        <v>119</v>
      </c>
      <c r="G833" s="440"/>
      <c r="H833" s="76" t="s">
        <v>465</v>
      </c>
      <c r="I833" s="395"/>
      <c r="J833" s="22"/>
      <c r="K833" s="458" t="s">
        <v>30</v>
      </c>
      <c r="L833" s="419" t="s">
        <v>604</v>
      </c>
      <c r="M833" s="427" t="s">
        <v>605</v>
      </c>
      <c r="O833" s="142"/>
      <c r="P833" s="201"/>
      <c r="Q833" s="473"/>
    </row>
    <row r="834" spans="1:17">
      <c r="A834" s="71" t="s">
        <v>468</v>
      </c>
      <c r="B834" s="93"/>
      <c r="C834" s="93"/>
      <c r="D834" s="93"/>
      <c r="E834" s="75"/>
      <c r="F834" s="76" t="s">
        <v>119</v>
      </c>
      <c r="G834" s="440"/>
      <c r="H834" s="76" t="s">
        <v>465</v>
      </c>
      <c r="I834" s="395"/>
      <c r="J834" s="22"/>
      <c r="K834" s="458" t="s">
        <v>30</v>
      </c>
      <c r="L834" s="419" t="s">
        <v>604</v>
      </c>
      <c r="M834" s="427" t="s">
        <v>605</v>
      </c>
      <c r="O834" s="142"/>
      <c r="Q834" s="473"/>
    </row>
    <row r="835" spans="1:17">
      <c r="A835" s="71" t="s">
        <v>458</v>
      </c>
      <c r="B835" s="93"/>
      <c r="C835" s="93"/>
      <c r="D835" s="93"/>
      <c r="E835" s="75"/>
      <c r="F835" s="76" t="s">
        <v>119</v>
      </c>
      <c r="G835" s="440"/>
      <c r="H835" s="76" t="s">
        <v>465</v>
      </c>
      <c r="I835" s="395"/>
      <c r="J835" s="22"/>
      <c r="K835" s="458" t="s">
        <v>30</v>
      </c>
      <c r="L835" s="419" t="s">
        <v>604</v>
      </c>
      <c r="M835" s="427" t="s">
        <v>605</v>
      </c>
      <c r="O835" s="142"/>
      <c r="Q835" s="473"/>
    </row>
    <row r="836" spans="1:17">
      <c r="A836" s="71"/>
      <c r="B836" s="93"/>
      <c r="C836" s="93"/>
      <c r="D836" s="93"/>
      <c r="E836" s="75"/>
      <c r="F836" s="76" t="s">
        <v>829</v>
      </c>
      <c r="G836" s="440"/>
      <c r="H836" s="76"/>
      <c r="I836" s="395"/>
      <c r="J836" s="22"/>
      <c r="K836" s="333"/>
      <c r="L836" s="419"/>
      <c r="M836" s="427"/>
      <c r="O836" s="142"/>
    </row>
    <row r="837" spans="1:17">
      <c r="A837" s="71" t="s">
        <v>469</v>
      </c>
      <c r="B837" s="93"/>
      <c r="C837" s="93"/>
      <c r="D837" s="93"/>
      <c r="E837" s="75"/>
      <c r="F837" s="76" t="s">
        <v>119</v>
      </c>
      <c r="G837" s="440"/>
      <c r="H837" s="76" t="s">
        <v>465</v>
      </c>
      <c r="I837" s="395"/>
      <c r="J837" s="22"/>
      <c r="K837" s="458" t="s">
        <v>30</v>
      </c>
      <c r="L837" s="419" t="s">
        <v>604</v>
      </c>
      <c r="M837" s="427" t="s">
        <v>605</v>
      </c>
      <c r="O837" s="142"/>
    </row>
    <row r="838" spans="1:17">
      <c r="A838" s="72" t="s">
        <v>460</v>
      </c>
      <c r="B838" s="93"/>
      <c r="C838" s="93"/>
      <c r="D838" s="93"/>
      <c r="E838" s="71"/>
      <c r="F838" s="97" t="s">
        <v>470</v>
      </c>
      <c r="G838" s="287"/>
      <c r="H838" s="93"/>
      <c r="I838" s="393"/>
      <c r="J838" s="136"/>
      <c r="K838" s="330"/>
      <c r="L838" s="135"/>
      <c r="M838" s="95"/>
      <c r="O838" s="488"/>
    </row>
    <row r="839" spans="1:17">
      <c r="A839" s="72" t="s">
        <v>609</v>
      </c>
      <c r="B839" s="93"/>
      <c r="C839" s="93"/>
      <c r="D839" s="93"/>
      <c r="E839" s="71"/>
      <c r="F839" s="90"/>
      <c r="G839" s="285"/>
      <c r="H839" s="93"/>
      <c r="I839" s="393"/>
      <c r="J839" s="136"/>
      <c r="K839" s="330"/>
      <c r="L839" s="135"/>
      <c r="M839" s="95"/>
      <c r="O839" s="488"/>
    </row>
    <row r="840" spans="1:17">
      <c r="A840" s="71" t="s">
        <v>471</v>
      </c>
      <c r="B840" s="93"/>
      <c r="C840" s="93"/>
      <c r="D840" s="93"/>
      <c r="E840" s="75"/>
      <c r="F840" s="76" t="s">
        <v>119</v>
      </c>
      <c r="G840" s="440"/>
      <c r="H840" s="76" t="s">
        <v>370</v>
      </c>
      <c r="I840" s="395"/>
      <c r="J840" s="22"/>
      <c r="K840" s="458" t="s">
        <v>30</v>
      </c>
      <c r="L840" s="419" t="s">
        <v>604</v>
      </c>
      <c r="M840" s="427" t="s">
        <v>605</v>
      </c>
      <c r="O840" s="142"/>
      <c r="Q840" s="473"/>
    </row>
    <row r="841" spans="1:17">
      <c r="A841" s="71" t="s">
        <v>472</v>
      </c>
      <c r="B841" s="93"/>
      <c r="C841" s="93"/>
      <c r="D841" s="93"/>
      <c r="E841" s="75"/>
      <c r="F841" s="76" t="s">
        <v>119</v>
      </c>
      <c r="G841" s="440"/>
      <c r="H841" s="76" t="s">
        <v>370</v>
      </c>
      <c r="I841" s="395"/>
      <c r="J841" s="22"/>
      <c r="K841" s="458" t="s">
        <v>30</v>
      </c>
      <c r="L841" s="419" t="s">
        <v>604</v>
      </c>
      <c r="M841" s="427" t="s">
        <v>605</v>
      </c>
      <c r="O841" s="142"/>
      <c r="Q841" s="473"/>
    </row>
    <row r="842" spans="1:17">
      <c r="A842" s="72" t="s">
        <v>460</v>
      </c>
      <c r="B842" s="93"/>
      <c r="C842" s="93"/>
      <c r="D842" s="93"/>
      <c r="E842" s="71"/>
      <c r="F842" s="97" t="s">
        <v>470</v>
      </c>
      <c r="G842" s="285"/>
      <c r="H842" s="93"/>
      <c r="I842" s="393"/>
      <c r="J842" s="136"/>
      <c r="K842" s="330"/>
      <c r="L842" s="135"/>
      <c r="M842" s="95"/>
      <c r="O842" s="488"/>
    </row>
    <row r="843" spans="1:17">
      <c r="A843" s="72" t="s">
        <v>793</v>
      </c>
      <c r="B843" s="93"/>
      <c r="C843" s="93"/>
      <c r="D843" s="93"/>
      <c r="E843" s="71"/>
      <c r="F843" s="90"/>
      <c r="G843" s="285"/>
      <c r="H843" s="93"/>
      <c r="I843" s="393"/>
      <c r="J843" s="136"/>
      <c r="K843" s="330"/>
      <c r="L843" s="135"/>
      <c r="M843" s="95"/>
      <c r="O843" s="488"/>
    </row>
    <row r="844" spans="1:17">
      <c r="A844" s="71" t="s">
        <v>473</v>
      </c>
      <c r="B844" s="93"/>
      <c r="C844" s="93"/>
      <c r="D844" s="93"/>
      <c r="E844" s="75"/>
      <c r="F844" s="76" t="s">
        <v>119</v>
      </c>
      <c r="G844" s="440"/>
      <c r="H844" s="76" t="s">
        <v>370</v>
      </c>
      <c r="I844" s="395"/>
      <c r="J844" s="22"/>
      <c r="K844" s="458" t="s">
        <v>30</v>
      </c>
      <c r="L844" s="419" t="s">
        <v>604</v>
      </c>
      <c r="M844" s="427" t="s">
        <v>605</v>
      </c>
      <c r="O844" s="142"/>
      <c r="Q844" s="473"/>
    </row>
    <row r="845" spans="1:17">
      <c r="A845" s="71" t="s">
        <v>474</v>
      </c>
      <c r="B845" s="93"/>
      <c r="C845" s="93"/>
      <c r="D845" s="93"/>
      <c r="E845" s="75"/>
      <c r="F845" s="76" t="s">
        <v>119</v>
      </c>
      <c r="G845" s="440"/>
      <c r="H845" s="76" t="s">
        <v>370</v>
      </c>
      <c r="I845" s="395"/>
      <c r="J845" s="22"/>
      <c r="K845" s="458" t="s">
        <v>30</v>
      </c>
      <c r="L845" s="419" t="s">
        <v>604</v>
      </c>
      <c r="M845" s="427" t="s">
        <v>605</v>
      </c>
      <c r="O845" s="142"/>
      <c r="Q845" s="473"/>
    </row>
    <row r="846" spans="1:17">
      <c r="A846" s="71" t="s">
        <v>475</v>
      </c>
      <c r="B846" s="93"/>
      <c r="C846" s="93"/>
      <c r="D846" s="93"/>
      <c r="E846" s="75"/>
      <c r="F846" s="76" t="s">
        <v>119</v>
      </c>
      <c r="G846" s="440"/>
      <c r="H846" s="76" t="s">
        <v>370</v>
      </c>
      <c r="I846" s="395"/>
      <c r="J846" s="22"/>
      <c r="K846" s="458" t="s">
        <v>30</v>
      </c>
      <c r="L846" s="419" t="s">
        <v>604</v>
      </c>
      <c r="M846" s="427" t="s">
        <v>605</v>
      </c>
      <c r="O846" s="142"/>
      <c r="Q846" s="473"/>
    </row>
    <row r="847" spans="1:17">
      <c r="A847" s="71" t="s">
        <v>476</v>
      </c>
      <c r="B847" s="93"/>
      <c r="C847" s="93"/>
      <c r="D847" s="93"/>
      <c r="E847" s="75"/>
      <c r="F847" s="76" t="s">
        <v>119</v>
      </c>
      <c r="G847" s="440"/>
      <c r="H847" s="76" t="s">
        <v>370</v>
      </c>
      <c r="I847" s="395"/>
      <c r="J847" s="22"/>
      <c r="K847" s="458" t="s">
        <v>30</v>
      </c>
      <c r="L847" s="419" t="s">
        <v>604</v>
      </c>
      <c r="M847" s="427" t="s">
        <v>605</v>
      </c>
      <c r="O847" s="142"/>
      <c r="Q847" s="473"/>
    </row>
    <row r="848" spans="1:17">
      <c r="A848" s="71" t="s">
        <v>472</v>
      </c>
      <c r="B848" s="93"/>
      <c r="C848" s="93"/>
      <c r="D848" s="93"/>
      <c r="E848" s="75"/>
      <c r="F848" s="76" t="s">
        <v>119</v>
      </c>
      <c r="G848" s="440"/>
      <c r="H848" s="76" t="s">
        <v>370</v>
      </c>
      <c r="I848" s="395"/>
      <c r="J848" s="22"/>
      <c r="K848" s="458" t="s">
        <v>30</v>
      </c>
      <c r="L848" s="419" t="s">
        <v>604</v>
      </c>
      <c r="M848" s="427" t="s">
        <v>605</v>
      </c>
      <c r="O848" s="142"/>
      <c r="Q848" s="473"/>
    </row>
    <row r="849" spans="1:17">
      <c r="A849" s="72" t="s">
        <v>460</v>
      </c>
      <c r="B849" s="93"/>
      <c r="C849" s="93"/>
      <c r="D849" s="93"/>
      <c r="E849" s="71"/>
      <c r="F849" s="97" t="s">
        <v>470</v>
      </c>
      <c r="G849" s="285"/>
      <c r="H849" s="93"/>
      <c r="I849" s="393"/>
      <c r="J849" s="136"/>
      <c r="K849" s="330"/>
      <c r="L849" s="135"/>
      <c r="M849" s="95"/>
      <c r="O849" s="488"/>
    </row>
    <row r="850" spans="1:17">
      <c r="A850" s="72" t="s">
        <v>796</v>
      </c>
      <c r="B850" s="93"/>
      <c r="C850" s="93"/>
      <c r="D850" s="93"/>
      <c r="E850" s="71"/>
      <c r="F850" s="97"/>
      <c r="G850" s="285"/>
      <c r="H850" s="93"/>
      <c r="I850" s="393"/>
      <c r="J850" s="136"/>
      <c r="K850" s="330"/>
      <c r="L850" s="135"/>
      <c r="M850" s="95"/>
      <c r="O850" s="488"/>
    </row>
    <row r="851" spans="1:17">
      <c r="A851" s="71" t="s">
        <v>797</v>
      </c>
      <c r="B851" s="93"/>
      <c r="C851" s="93"/>
      <c r="D851" s="93"/>
      <c r="E851" s="75"/>
      <c r="F851" s="76" t="s">
        <v>462</v>
      </c>
      <c r="G851" s="440"/>
      <c r="H851" s="527" t="s">
        <v>241</v>
      </c>
      <c r="I851" s="528"/>
      <c r="J851" s="323"/>
      <c r="K851" s="458" t="s">
        <v>30</v>
      </c>
      <c r="L851" s="419" t="s">
        <v>604</v>
      </c>
      <c r="M851" s="427" t="s">
        <v>605</v>
      </c>
      <c r="O851" s="142"/>
    </row>
    <row r="852" spans="1:17">
      <c r="A852" s="71"/>
      <c r="B852" s="93"/>
      <c r="C852" s="93"/>
      <c r="D852" s="93"/>
      <c r="E852" s="71"/>
      <c r="G852" s="285"/>
      <c r="H852" s="93"/>
      <c r="I852" s="393"/>
      <c r="J852" s="324"/>
      <c r="K852" s="338"/>
      <c r="L852" s="325"/>
      <c r="M852" s="326"/>
      <c r="O852" s="488"/>
    </row>
    <row r="853" spans="1:17" ht="15" thickBot="1">
      <c r="A853" s="136"/>
      <c r="B853" s="72"/>
      <c r="C853" s="72"/>
      <c r="D853" s="72"/>
      <c r="E853" s="72"/>
      <c r="F853" s="72"/>
      <c r="G853" s="256"/>
      <c r="H853" s="72"/>
      <c r="I853" s="396" t="s">
        <v>477</v>
      </c>
      <c r="J853" s="242"/>
      <c r="K853" s="340" t="str">
        <f>A809</f>
        <v>15 SANACIJSKA DELA</v>
      </c>
      <c r="L853" s="526">
        <f>SUM(M811:M851)</f>
        <v>0</v>
      </c>
      <c r="M853" s="526"/>
      <c r="O853" s="475"/>
    </row>
    <row r="854" spans="1:17">
      <c r="A854" s="430"/>
      <c r="B854" s="429"/>
      <c r="C854" s="429"/>
      <c r="D854" s="429"/>
      <c r="E854" s="70"/>
      <c r="F854" s="422"/>
      <c r="G854" s="215"/>
      <c r="H854" s="404"/>
      <c r="I854" s="397"/>
      <c r="J854" s="404"/>
      <c r="K854" s="361"/>
      <c r="L854" s="142"/>
      <c r="M854" s="141"/>
      <c r="O854" s="142"/>
    </row>
    <row r="855" spans="1:17">
      <c r="A855" s="430"/>
      <c r="B855" s="429"/>
      <c r="C855" s="429"/>
      <c r="D855" s="429"/>
      <c r="E855" s="70"/>
      <c r="F855" s="422"/>
      <c r="G855" s="215"/>
      <c r="H855" s="404"/>
      <c r="I855" s="397"/>
      <c r="J855" s="404"/>
      <c r="K855" s="361"/>
      <c r="L855" s="142"/>
      <c r="M855" s="141"/>
      <c r="O855" s="142"/>
    </row>
    <row r="856" spans="1:17">
      <c r="A856" s="430"/>
      <c r="B856" s="429"/>
      <c r="C856" s="429"/>
      <c r="D856" s="429"/>
      <c r="E856" s="70"/>
      <c r="F856" s="422"/>
      <c r="G856" s="215"/>
      <c r="H856" s="404"/>
      <c r="I856" s="397"/>
      <c r="J856" s="404"/>
      <c r="K856" s="361"/>
      <c r="L856" s="142"/>
      <c r="M856" s="141"/>
      <c r="O856" s="142"/>
    </row>
    <row r="857" spans="1:17">
      <c r="A857" s="420" t="s">
        <v>567</v>
      </c>
      <c r="B857" s="429"/>
      <c r="C857" s="429"/>
      <c r="D857" s="429"/>
      <c r="E857" s="421"/>
      <c r="F857" s="403"/>
      <c r="G857" s="227"/>
      <c r="H857" s="405"/>
      <c r="I857" s="398"/>
      <c r="J857" s="405"/>
      <c r="K857" s="361"/>
      <c r="L857" s="413"/>
      <c r="M857" s="141"/>
      <c r="O857" s="142"/>
    </row>
    <row r="858" spans="1:17">
      <c r="A858" s="429" t="s">
        <v>478</v>
      </c>
      <c r="B858" s="429"/>
      <c r="C858" s="429"/>
      <c r="D858" s="429"/>
      <c r="E858" s="421"/>
      <c r="F858" s="403"/>
      <c r="G858" s="227"/>
      <c r="H858" s="405"/>
      <c r="I858" s="398"/>
      <c r="J858" s="405"/>
      <c r="K858" s="362"/>
      <c r="L858" s="413"/>
      <c r="M858" s="414"/>
      <c r="O858" s="142"/>
    </row>
    <row r="859" spans="1:17">
      <c r="A859" s="430" t="s">
        <v>479</v>
      </c>
      <c r="B859" s="429"/>
      <c r="C859" s="429"/>
      <c r="D859" s="429"/>
      <c r="E859" s="421"/>
      <c r="F859" s="403"/>
      <c r="G859" s="227"/>
      <c r="H859" s="405"/>
      <c r="I859" s="398"/>
      <c r="J859" s="405"/>
      <c r="K859" s="362"/>
      <c r="L859" s="413"/>
      <c r="M859" s="414"/>
      <c r="O859" s="142"/>
    </row>
    <row r="860" spans="1:17">
      <c r="A860" s="429"/>
      <c r="B860" s="429"/>
      <c r="C860" s="429"/>
      <c r="D860" s="429"/>
      <c r="E860" s="421"/>
      <c r="F860" s="403"/>
      <c r="G860" s="227"/>
      <c r="H860" s="405"/>
      <c r="I860" s="398"/>
      <c r="J860" s="405"/>
      <c r="K860" s="362"/>
      <c r="L860" s="413"/>
      <c r="M860" s="414"/>
      <c r="O860" s="142"/>
    </row>
    <row r="861" spans="1:17">
      <c r="A861" s="420" t="s">
        <v>568</v>
      </c>
      <c r="B861" s="429"/>
      <c r="C861" s="429"/>
      <c r="D861" s="429"/>
      <c r="E861" s="421"/>
      <c r="F861" s="403"/>
      <c r="G861" s="227"/>
      <c r="H861" s="405"/>
      <c r="I861" s="398"/>
      <c r="J861" s="405"/>
      <c r="K861" s="362"/>
      <c r="L861" s="413"/>
      <c r="M861" s="414"/>
      <c r="O861" s="142"/>
    </row>
    <row r="862" spans="1:17">
      <c r="A862" s="420" t="s">
        <v>480</v>
      </c>
      <c r="B862" s="429"/>
      <c r="C862" s="429"/>
      <c r="D862" s="429"/>
      <c r="E862" s="423"/>
      <c r="F862" s="424" t="s">
        <v>121</v>
      </c>
      <c r="G862" s="431">
        <v>1</v>
      </c>
      <c r="H862" s="425"/>
      <c r="I862" s="237">
        <v>1</v>
      </c>
      <c r="J862" s="425" t="s">
        <v>823</v>
      </c>
      <c r="K862" s="333">
        <v>1</v>
      </c>
      <c r="L862" s="428"/>
      <c r="M862" s="427">
        <f>L862*K862</f>
        <v>0</v>
      </c>
      <c r="O862" s="142"/>
      <c r="Q862" s="473"/>
    </row>
    <row r="863" spans="1:17">
      <c r="A863" s="420"/>
      <c r="B863" s="429"/>
      <c r="C863" s="429"/>
      <c r="D863" s="429"/>
      <c r="E863" s="421"/>
      <c r="F863" s="403"/>
      <c r="G863" s="437"/>
      <c r="H863" s="429"/>
      <c r="I863" s="342"/>
      <c r="J863" s="429"/>
      <c r="K863" s="330"/>
      <c r="L863" s="134"/>
      <c r="M863" s="414"/>
      <c r="O863" s="144"/>
    </row>
    <row r="864" spans="1:17">
      <c r="A864" s="420" t="s">
        <v>569</v>
      </c>
      <c r="B864" s="429"/>
      <c r="C864" s="429"/>
      <c r="D864" s="429"/>
      <c r="E864" s="421"/>
      <c r="F864" s="403"/>
      <c r="G864" s="491" t="s">
        <v>874</v>
      </c>
      <c r="H864" s="405"/>
      <c r="I864" s="342"/>
      <c r="J864" s="405"/>
      <c r="K864" s="491"/>
      <c r="L864" s="413"/>
      <c r="M864" s="414"/>
      <c r="O864" s="142"/>
    </row>
    <row r="865" spans="1:16382">
      <c r="A865" s="420" t="s">
        <v>480</v>
      </c>
      <c r="B865" s="429"/>
      <c r="C865" s="429"/>
      <c r="D865" s="429"/>
      <c r="E865" s="423"/>
      <c r="F865" s="424" t="s">
        <v>121</v>
      </c>
      <c r="G865" s="431">
        <v>1</v>
      </c>
      <c r="H865" s="425" t="s">
        <v>783</v>
      </c>
      <c r="I865" s="237">
        <v>1</v>
      </c>
      <c r="J865" s="425" t="s">
        <v>783</v>
      </c>
      <c r="K865" s="333">
        <v>1</v>
      </c>
      <c r="L865" s="428"/>
      <c r="M865" s="427">
        <f>L865*K865</f>
        <v>0</v>
      </c>
      <c r="O865" s="142"/>
      <c r="Q865" s="473"/>
    </row>
    <row r="866" spans="1:16382">
      <c r="A866" s="420"/>
      <c r="B866" s="429"/>
      <c r="C866" s="429"/>
      <c r="D866" s="429"/>
      <c r="E866" s="136"/>
      <c r="F866" s="136"/>
      <c r="G866" s="256"/>
      <c r="H866" s="136"/>
      <c r="I866" s="330"/>
      <c r="J866" s="136"/>
      <c r="K866" s="330"/>
      <c r="L866" s="143"/>
      <c r="M866" s="143"/>
      <c r="O866" s="474"/>
    </row>
    <row r="867" spans="1:16382">
      <c r="A867" s="420"/>
      <c r="B867" s="429"/>
      <c r="C867" s="429"/>
      <c r="D867" s="429"/>
      <c r="E867" s="136"/>
      <c r="F867" s="136"/>
      <c r="G867" s="256"/>
      <c r="H867" s="136"/>
      <c r="I867" s="330"/>
      <c r="J867" s="136"/>
      <c r="K867" s="330"/>
      <c r="L867" s="143"/>
      <c r="M867" s="143"/>
      <c r="O867" s="474"/>
    </row>
    <row r="868" spans="1:16382">
      <c r="A868" s="72" t="s">
        <v>610</v>
      </c>
      <c r="B868" s="71"/>
      <c r="C868" s="71"/>
      <c r="D868" s="71"/>
      <c r="E868" s="77"/>
      <c r="F868" s="73"/>
      <c r="G868" s="317"/>
      <c r="H868" s="73"/>
      <c r="I868" s="360"/>
      <c r="J868" s="74"/>
      <c r="K868" s="360"/>
      <c r="L868" s="134"/>
      <c r="M868" s="414"/>
      <c r="O868" s="144"/>
    </row>
    <row r="869" spans="1:16382">
      <c r="A869" s="72" t="s">
        <v>480</v>
      </c>
      <c r="B869" s="71"/>
      <c r="C869" s="71"/>
      <c r="D869" s="71"/>
      <c r="E869" s="78"/>
      <c r="F869" s="76" t="s">
        <v>121</v>
      </c>
      <c r="G869" s="465"/>
      <c r="H869" s="79">
        <v>1</v>
      </c>
      <c r="I869" s="395"/>
      <c r="J869" s="425">
        <v>1</v>
      </c>
      <c r="K869" s="458" t="s">
        <v>30</v>
      </c>
      <c r="L869" s="419" t="s">
        <v>604</v>
      </c>
      <c r="M869" s="427" t="s">
        <v>605</v>
      </c>
      <c r="O869" s="142"/>
      <c r="Q869" s="473"/>
    </row>
    <row r="870" spans="1:16382" ht="15" thickBot="1">
      <c r="A870" s="420"/>
      <c r="B870" s="429"/>
      <c r="C870" s="429"/>
      <c r="D870" s="429"/>
      <c r="E870" s="59"/>
      <c r="F870" s="44"/>
      <c r="G870" s="252"/>
      <c r="H870" s="43"/>
      <c r="I870" s="369"/>
      <c r="J870" s="43"/>
      <c r="K870" s="339" t="str">
        <f>A857</f>
        <v>16 KONČNA POROČILA Z OCENO IZVEDENIH DEL</v>
      </c>
      <c r="L870" s="536">
        <f>SUM(M862:M869)</f>
        <v>0</v>
      </c>
      <c r="M870" s="536"/>
      <c r="O870" s="475"/>
    </row>
    <row r="871" spans="1:16382">
      <c r="A871" s="420"/>
      <c r="B871" s="429"/>
      <c r="C871" s="429"/>
      <c r="D871" s="429"/>
      <c r="E871" s="421"/>
      <c r="F871" s="136"/>
      <c r="G871" s="256"/>
      <c r="H871" s="136"/>
      <c r="I871" s="330"/>
      <c r="J871" s="136"/>
      <c r="K871" s="330"/>
      <c r="L871" s="142"/>
      <c r="M871" s="141"/>
      <c r="O871" s="142"/>
    </row>
    <row r="872" spans="1:16382">
      <c r="A872" s="420" t="s">
        <v>617</v>
      </c>
      <c r="B872" s="429"/>
      <c r="C872" s="429"/>
      <c r="D872" s="429"/>
      <c r="E872" s="421"/>
      <c r="F872" s="422"/>
      <c r="G872" s="432"/>
      <c r="H872" s="404"/>
      <c r="I872" s="258"/>
      <c r="J872" s="404"/>
      <c r="K872" s="334"/>
      <c r="L872" s="142"/>
      <c r="M872" s="141"/>
      <c r="O872" s="142"/>
    </row>
    <row r="873" spans="1:16382" ht="37.5" customHeight="1">
      <c r="A873" s="523" t="s">
        <v>618</v>
      </c>
      <c r="B873" s="523"/>
      <c r="C873" s="523"/>
      <c r="D873" s="523"/>
      <c r="E873" s="75"/>
      <c r="F873" s="157" t="s">
        <v>481</v>
      </c>
      <c r="G873" s="431">
        <v>600</v>
      </c>
      <c r="H873" s="207" t="s">
        <v>622</v>
      </c>
      <c r="I873" s="237" t="s">
        <v>30</v>
      </c>
      <c r="J873" s="207">
        <v>1</v>
      </c>
      <c r="K873" s="237">
        <v>50</v>
      </c>
      <c r="L873" s="428"/>
      <c r="M873" s="427">
        <f>L873*K873</f>
        <v>0</v>
      </c>
      <c r="O873" s="142"/>
      <c r="Q873" s="473"/>
    </row>
    <row r="874" spans="1:16382">
      <c r="A874" s="71" t="s">
        <v>620</v>
      </c>
      <c r="B874" s="71"/>
      <c r="C874" s="71"/>
      <c r="D874" s="71"/>
      <c r="E874" s="75" t="s">
        <v>621</v>
      </c>
      <c r="F874" s="424" t="s">
        <v>481</v>
      </c>
      <c r="G874" s="431">
        <v>350</v>
      </c>
      <c r="H874" s="208" t="s">
        <v>623</v>
      </c>
      <c r="I874" s="237" t="s">
        <v>30</v>
      </c>
      <c r="J874" s="209" t="s">
        <v>624</v>
      </c>
      <c r="K874" s="333">
        <v>50</v>
      </c>
      <c r="L874" s="428"/>
      <c r="M874" s="427">
        <f>L874*K874</f>
        <v>0</v>
      </c>
      <c r="O874" s="142"/>
      <c r="Q874" s="473"/>
      <c r="R874" s="206"/>
      <c r="S874" s="206"/>
      <c r="T874" s="206"/>
      <c r="U874" s="206"/>
      <c r="V874" s="206"/>
      <c r="W874" s="206"/>
      <c r="X874" s="206"/>
      <c r="Y874" s="206"/>
      <c r="Z874" s="206"/>
      <c r="AA874" s="206"/>
      <c r="AB874" s="206"/>
      <c r="AC874" s="206"/>
      <c r="AD874" s="206"/>
      <c r="AE874" s="206"/>
      <c r="AF874" s="206"/>
      <c r="AG874" s="206"/>
      <c r="AH874" s="206"/>
      <c r="AI874" s="206"/>
      <c r="AJ874" s="206"/>
      <c r="AK874" s="206"/>
      <c r="AL874" s="206"/>
      <c r="AM874" s="206"/>
      <c r="AN874" s="206"/>
      <c r="AO874" s="206"/>
      <c r="AP874" s="206"/>
      <c r="AQ874" s="206"/>
      <c r="AR874" s="206"/>
      <c r="AS874" s="206"/>
      <c r="AT874" s="206"/>
      <c r="AU874" s="206"/>
      <c r="AV874" s="206"/>
      <c r="AW874" s="206"/>
      <c r="AX874" s="206"/>
      <c r="AY874" s="206"/>
      <c r="AZ874" s="206"/>
      <c r="BA874" s="206"/>
      <c r="BB874" s="206"/>
      <c r="BC874" s="206"/>
      <c r="BD874" s="206"/>
      <c r="BE874" s="206"/>
      <c r="BF874" s="206"/>
      <c r="BG874" s="206"/>
      <c r="BH874" s="206"/>
      <c r="BI874" s="206"/>
      <c r="BJ874" s="206"/>
      <c r="BK874" s="206"/>
      <c r="BL874" s="206"/>
      <c r="BM874" s="206"/>
      <c r="BN874" s="206"/>
      <c r="BO874" s="206"/>
      <c r="BP874" s="206"/>
      <c r="BQ874" s="206"/>
      <c r="BR874" s="206"/>
      <c r="BS874" s="206"/>
      <c r="BT874" s="206"/>
      <c r="BU874" s="206"/>
      <c r="BV874" s="206"/>
      <c r="BW874" s="206"/>
      <c r="BX874" s="206"/>
      <c r="BY874" s="206"/>
      <c r="BZ874" s="206"/>
      <c r="CA874" s="206"/>
      <c r="CB874" s="206"/>
      <c r="CC874" s="206"/>
      <c r="CD874" s="206"/>
      <c r="CE874" s="206"/>
      <c r="CF874" s="206"/>
      <c r="CG874" s="206"/>
      <c r="CH874" s="206"/>
      <c r="CI874" s="206"/>
      <c r="CJ874" s="206"/>
      <c r="CK874" s="206"/>
      <c r="CL874" s="206"/>
      <c r="CM874" s="206"/>
      <c r="CN874" s="206"/>
      <c r="CO874" s="206"/>
      <c r="CP874" s="206"/>
      <c r="CQ874" s="206"/>
      <c r="CR874" s="206"/>
      <c r="CS874" s="206"/>
      <c r="CT874" s="206"/>
      <c r="CU874" s="206"/>
      <c r="CV874" s="206"/>
      <c r="CW874" s="206"/>
      <c r="CX874" s="206"/>
      <c r="CY874" s="206"/>
      <c r="CZ874" s="206"/>
      <c r="DA874" s="206"/>
      <c r="DB874" s="206"/>
      <c r="DC874" s="206"/>
      <c r="DD874" s="206"/>
      <c r="DE874" s="206"/>
      <c r="DF874" s="206"/>
      <c r="DG874" s="206"/>
      <c r="DH874" s="206"/>
      <c r="DI874" s="206"/>
      <c r="DJ874" s="206"/>
      <c r="DK874" s="206"/>
      <c r="DL874" s="206"/>
      <c r="DM874" s="206"/>
      <c r="DN874" s="206"/>
      <c r="DO874" s="206"/>
      <c r="DP874" s="206"/>
      <c r="DQ874" s="206"/>
      <c r="DR874" s="206"/>
      <c r="DS874" s="206"/>
      <c r="DT874" s="206"/>
      <c r="DU874" s="206"/>
      <c r="DV874" s="206"/>
      <c r="DW874" s="206"/>
      <c r="DX874" s="206"/>
      <c r="DY874" s="206"/>
      <c r="DZ874" s="206"/>
      <c r="EA874" s="206"/>
      <c r="EB874" s="206"/>
      <c r="EC874" s="206"/>
      <c r="ED874" s="206"/>
      <c r="EE874" s="206"/>
      <c r="EF874" s="206"/>
      <c r="EG874" s="206"/>
      <c r="EH874" s="206"/>
      <c r="EI874" s="206"/>
      <c r="EJ874" s="206"/>
      <c r="EK874" s="206"/>
      <c r="EL874" s="206"/>
      <c r="EM874" s="206"/>
      <c r="EN874" s="206"/>
      <c r="EO874" s="206"/>
      <c r="EP874" s="206"/>
      <c r="EQ874" s="206"/>
      <c r="ER874" s="206"/>
      <c r="ES874" s="206"/>
      <c r="ET874" s="206"/>
      <c r="EU874" s="206"/>
      <c r="EV874" s="206"/>
      <c r="EW874" s="206"/>
      <c r="EX874" s="206"/>
      <c r="EY874" s="206"/>
      <c r="EZ874" s="206"/>
      <c r="FA874" s="206"/>
      <c r="FB874" s="206"/>
      <c r="FC874" s="206"/>
      <c r="FD874" s="206"/>
      <c r="FE874" s="206"/>
      <c r="FF874" s="206"/>
      <c r="FG874" s="206"/>
      <c r="FH874" s="206"/>
      <c r="FI874" s="206"/>
      <c r="FJ874" s="206"/>
      <c r="FK874" s="206"/>
      <c r="FL874" s="206"/>
      <c r="FM874" s="206"/>
      <c r="FN874" s="206"/>
      <c r="FO874" s="206"/>
      <c r="FP874" s="206"/>
      <c r="FQ874" s="206"/>
      <c r="FR874" s="206"/>
      <c r="FS874" s="206"/>
      <c r="FT874" s="206"/>
      <c r="FU874" s="206"/>
      <c r="FV874" s="206"/>
      <c r="FW874" s="206"/>
      <c r="FX874" s="206"/>
      <c r="FY874" s="206"/>
      <c r="FZ874" s="206"/>
      <c r="GA874" s="206"/>
      <c r="GB874" s="206"/>
      <c r="GC874" s="206"/>
      <c r="GD874" s="206"/>
      <c r="GE874" s="206"/>
      <c r="GF874" s="206"/>
      <c r="GG874" s="206"/>
      <c r="GH874" s="206"/>
      <c r="GI874" s="206"/>
      <c r="GJ874" s="206"/>
      <c r="GK874" s="206"/>
      <c r="GL874" s="206"/>
      <c r="GM874" s="206"/>
      <c r="GN874" s="206"/>
      <c r="GO874" s="206"/>
      <c r="GP874" s="206"/>
      <c r="GQ874" s="206"/>
      <c r="GR874" s="206"/>
      <c r="GS874" s="206"/>
      <c r="GT874" s="206"/>
      <c r="GU874" s="206"/>
      <c r="GV874" s="206"/>
      <c r="GW874" s="206"/>
      <c r="GX874" s="206"/>
      <c r="GY874" s="206"/>
      <c r="GZ874" s="206"/>
      <c r="HA874" s="206"/>
      <c r="HB874" s="206"/>
      <c r="HC874" s="206"/>
      <c r="HD874" s="206"/>
      <c r="HE874" s="206"/>
      <c r="HF874" s="206"/>
      <c r="HG874" s="206"/>
      <c r="HH874" s="206"/>
      <c r="HI874" s="206"/>
      <c r="HJ874" s="206"/>
      <c r="HK874" s="206"/>
      <c r="HL874" s="206"/>
      <c r="HM874" s="206"/>
      <c r="HN874" s="206"/>
      <c r="HO874" s="206"/>
      <c r="HP874" s="206"/>
      <c r="HQ874" s="206"/>
      <c r="HR874" s="206"/>
      <c r="HS874" s="206"/>
      <c r="HT874" s="206"/>
      <c r="HU874" s="206"/>
      <c r="HV874" s="206"/>
      <c r="HW874" s="206"/>
      <c r="HX874" s="206"/>
      <c r="HY874" s="206"/>
      <c r="HZ874" s="206"/>
      <c r="IA874" s="206"/>
      <c r="IB874" s="206"/>
      <c r="IC874" s="206"/>
      <c r="ID874" s="206"/>
      <c r="IE874" s="206"/>
      <c r="IF874" s="206"/>
      <c r="IG874" s="206"/>
      <c r="IH874" s="206"/>
      <c r="II874" s="206"/>
      <c r="IJ874" s="206"/>
      <c r="IK874" s="206"/>
      <c r="IL874" s="206"/>
      <c r="IM874" s="206"/>
      <c r="IN874" s="206"/>
      <c r="IO874" s="206"/>
      <c r="IP874" s="206"/>
      <c r="IQ874" s="206"/>
      <c r="IR874" s="206"/>
      <c r="IS874" s="206"/>
      <c r="IT874" s="206"/>
      <c r="IU874" s="206"/>
      <c r="IV874" s="206"/>
      <c r="IW874" s="206"/>
      <c r="IX874" s="206"/>
      <c r="IY874" s="206"/>
      <c r="IZ874" s="206"/>
      <c r="JA874" s="206"/>
      <c r="JB874" s="206"/>
      <c r="JC874" s="206"/>
      <c r="JD874" s="206"/>
      <c r="JE874" s="206"/>
      <c r="JF874" s="206"/>
      <c r="JG874" s="206"/>
      <c r="JH874" s="206"/>
      <c r="JI874" s="206"/>
      <c r="JJ874" s="206"/>
      <c r="JK874" s="206"/>
      <c r="JL874" s="206"/>
      <c r="JM874" s="206"/>
      <c r="JN874" s="206"/>
      <c r="JO874" s="206"/>
      <c r="JP874" s="206"/>
      <c r="JQ874" s="206"/>
      <c r="JR874" s="206"/>
      <c r="JS874" s="206"/>
      <c r="JT874" s="206"/>
      <c r="JU874" s="206"/>
      <c r="JV874" s="206"/>
      <c r="JW874" s="206"/>
      <c r="JX874" s="206"/>
      <c r="JY874" s="206"/>
      <c r="JZ874" s="206"/>
      <c r="KA874" s="206"/>
      <c r="KB874" s="206"/>
      <c r="KC874" s="206"/>
      <c r="KD874" s="206"/>
      <c r="KE874" s="206"/>
      <c r="KF874" s="206"/>
      <c r="KG874" s="206"/>
      <c r="KH874" s="206"/>
      <c r="KI874" s="206"/>
      <c r="KJ874" s="206"/>
      <c r="KK874" s="206"/>
      <c r="KL874" s="206"/>
      <c r="KM874" s="206"/>
      <c r="KN874" s="206"/>
      <c r="KO874" s="206"/>
      <c r="KP874" s="206"/>
      <c r="KQ874" s="206"/>
      <c r="KR874" s="206"/>
      <c r="KS874" s="206"/>
      <c r="KT874" s="206"/>
      <c r="KU874" s="206"/>
      <c r="KV874" s="206"/>
      <c r="KW874" s="206"/>
      <c r="KX874" s="206"/>
      <c r="KY874" s="206"/>
      <c r="KZ874" s="206"/>
      <c r="LA874" s="206"/>
      <c r="LB874" s="206"/>
      <c r="LC874" s="206"/>
      <c r="LD874" s="206"/>
      <c r="LE874" s="206"/>
      <c r="LF874" s="206"/>
      <c r="LG874" s="206"/>
      <c r="LH874" s="206"/>
      <c r="LI874" s="206"/>
      <c r="LJ874" s="206"/>
      <c r="LK874" s="206"/>
      <c r="LL874" s="206"/>
      <c r="LM874" s="206"/>
      <c r="LN874" s="206"/>
      <c r="LO874" s="206"/>
      <c r="LP874" s="206"/>
      <c r="LQ874" s="206"/>
      <c r="LR874" s="206"/>
      <c r="LS874" s="206"/>
      <c r="LT874" s="206"/>
      <c r="LU874" s="206"/>
      <c r="LV874" s="206"/>
      <c r="LW874" s="206"/>
      <c r="LX874" s="206"/>
      <c r="LY874" s="206"/>
      <c r="LZ874" s="206"/>
      <c r="MA874" s="206"/>
      <c r="MB874" s="206"/>
      <c r="MC874" s="206"/>
      <c r="MD874" s="206"/>
      <c r="ME874" s="206"/>
      <c r="MF874" s="206"/>
      <c r="MG874" s="206"/>
      <c r="MH874" s="206"/>
      <c r="MI874" s="206"/>
      <c r="MJ874" s="206"/>
      <c r="MK874" s="206"/>
      <c r="ML874" s="206"/>
      <c r="MM874" s="206"/>
      <c r="MN874" s="206"/>
      <c r="MO874" s="206"/>
      <c r="MP874" s="206"/>
      <c r="MQ874" s="206"/>
      <c r="MR874" s="206"/>
      <c r="MS874" s="206"/>
      <c r="MT874" s="206"/>
      <c r="MU874" s="206"/>
      <c r="MV874" s="206"/>
      <c r="MW874" s="206"/>
      <c r="MX874" s="206"/>
      <c r="MY874" s="206"/>
      <c r="MZ874" s="206"/>
      <c r="NA874" s="206"/>
      <c r="NB874" s="206"/>
      <c r="NC874" s="206"/>
      <c r="ND874" s="206"/>
      <c r="NE874" s="206"/>
      <c r="NF874" s="206"/>
      <c r="NG874" s="206"/>
      <c r="NH874" s="206"/>
      <c r="NI874" s="206"/>
      <c r="NJ874" s="206"/>
      <c r="NK874" s="206"/>
      <c r="NL874" s="206"/>
      <c r="NM874" s="206"/>
      <c r="NN874" s="206"/>
      <c r="NO874" s="206"/>
      <c r="NP874" s="206"/>
      <c r="NQ874" s="206"/>
      <c r="NR874" s="206"/>
      <c r="NS874" s="206"/>
      <c r="NT874" s="206"/>
      <c r="NU874" s="206"/>
      <c r="NV874" s="206"/>
      <c r="NW874" s="206"/>
      <c r="NX874" s="206"/>
      <c r="NY874" s="206"/>
      <c r="NZ874" s="206"/>
      <c r="OA874" s="206"/>
      <c r="OB874" s="206"/>
      <c r="OC874" s="206"/>
      <c r="OD874" s="206"/>
      <c r="OE874" s="206"/>
      <c r="OF874" s="206"/>
      <c r="OG874" s="206"/>
      <c r="OH874" s="206"/>
      <c r="OI874" s="206"/>
      <c r="OJ874" s="206"/>
      <c r="OK874" s="206"/>
      <c r="OL874" s="206"/>
      <c r="OM874" s="206"/>
      <c r="ON874" s="206"/>
      <c r="OO874" s="206"/>
      <c r="OP874" s="206"/>
      <c r="OQ874" s="206"/>
      <c r="OR874" s="206"/>
      <c r="OS874" s="206"/>
      <c r="OT874" s="206"/>
      <c r="OU874" s="206"/>
      <c r="OV874" s="206"/>
      <c r="OW874" s="206"/>
      <c r="OX874" s="206"/>
      <c r="OY874" s="206"/>
      <c r="OZ874" s="206"/>
      <c r="PA874" s="206"/>
      <c r="PB874" s="206"/>
      <c r="PC874" s="206"/>
      <c r="PD874" s="206"/>
      <c r="PE874" s="206"/>
      <c r="PF874" s="206"/>
      <c r="PG874" s="206"/>
      <c r="PH874" s="206"/>
      <c r="PI874" s="206"/>
      <c r="PJ874" s="206"/>
      <c r="PK874" s="206"/>
      <c r="PL874" s="206"/>
      <c r="PM874" s="206"/>
      <c r="PN874" s="206"/>
      <c r="PO874" s="206"/>
      <c r="PP874" s="206"/>
      <c r="PQ874" s="206"/>
      <c r="PR874" s="206"/>
      <c r="PS874" s="206"/>
      <c r="PT874" s="206"/>
      <c r="PU874" s="206"/>
      <c r="PV874" s="206"/>
      <c r="PW874" s="206"/>
      <c r="PX874" s="206"/>
      <c r="PY874" s="206"/>
      <c r="PZ874" s="206"/>
      <c r="QA874" s="206"/>
      <c r="QB874" s="206"/>
      <c r="QC874" s="206"/>
      <c r="QD874" s="206"/>
      <c r="QE874" s="206"/>
      <c r="QF874" s="206"/>
      <c r="QG874" s="206"/>
      <c r="QH874" s="206"/>
      <c r="QI874" s="206"/>
      <c r="QJ874" s="206"/>
      <c r="QK874" s="206"/>
      <c r="QL874" s="206"/>
      <c r="QM874" s="206"/>
      <c r="QN874" s="206"/>
      <c r="QO874" s="206"/>
      <c r="QP874" s="206"/>
      <c r="QQ874" s="206"/>
      <c r="QR874" s="206"/>
      <c r="QS874" s="206"/>
      <c r="QT874" s="206"/>
      <c r="QU874" s="206"/>
      <c r="QV874" s="206"/>
      <c r="QW874" s="206"/>
      <c r="QX874" s="206"/>
      <c r="QY874" s="206"/>
      <c r="QZ874" s="206"/>
      <c r="RA874" s="206"/>
      <c r="RB874" s="206"/>
      <c r="RC874" s="206"/>
      <c r="RD874" s="206"/>
      <c r="RE874" s="206"/>
      <c r="RF874" s="206"/>
      <c r="RG874" s="206"/>
      <c r="RH874" s="206"/>
      <c r="RI874" s="206"/>
      <c r="RJ874" s="206"/>
      <c r="RK874" s="206"/>
      <c r="RL874" s="206"/>
      <c r="RM874" s="206"/>
      <c r="RN874" s="206"/>
      <c r="RO874" s="206"/>
      <c r="RP874" s="206"/>
      <c r="RQ874" s="206"/>
      <c r="RR874" s="206"/>
      <c r="RS874" s="206"/>
      <c r="RT874" s="206"/>
      <c r="RU874" s="206"/>
      <c r="RV874" s="206"/>
      <c r="RW874" s="206"/>
      <c r="RX874" s="206"/>
      <c r="RY874" s="206"/>
      <c r="RZ874" s="206"/>
      <c r="SA874" s="206"/>
      <c r="SB874" s="206"/>
      <c r="SC874" s="206"/>
      <c r="SD874" s="206"/>
      <c r="SE874" s="206"/>
      <c r="SF874" s="206"/>
      <c r="SG874" s="206"/>
      <c r="SH874" s="206"/>
      <c r="SI874" s="206"/>
      <c r="SJ874" s="206"/>
      <c r="SK874" s="206"/>
      <c r="SL874" s="206"/>
      <c r="SM874" s="206"/>
      <c r="SN874" s="206"/>
      <c r="SO874" s="206"/>
      <c r="SP874" s="206"/>
      <c r="SQ874" s="206"/>
      <c r="SR874" s="206"/>
      <c r="SS874" s="206"/>
      <c r="ST874" s="206"/>
      <c r="SU874" s="206"/>
      <c r="SV874" s="206"/>
      <c r="SW874" s="206"/>
      <c r="SX874" s="206"/>
      <c r="SY874" s="206"/>
      <c r="SZ874" s="206"/>
      <c r="TA874" s="206"/>
      <c r="TB874" s="206"/>
      <c r="TC874" s="206"/>
      <c r="TD874" s="206"/>
      <c r="TE874" s="206"/>
      <c r="TF874" s="206"/>
      <c r="TG874" s="206"/>
      <c r="TH874" s="206"/>
      <c r="TI874" s="206"/>
      <c r="TJ874" s="206"/>
      <c r="TK874" s="206"/>
      <c r="TL874" s="206"/>
      <c r="TM874" s="206"/>
      <c r="TN874" s="206"/>
      <c r="TO874" s="206"/>
      <c r="TP874" s="206"/>
      <c r="TQ874" s="206"/>
      <c r="TR874" s="206"/>
      <c r="TS874" s="206"/>
      <c r="TT874" s="206"/>
      <c r="TU874" s="206"/>
      <c r="TV874" s="206"/>
      <c r="TW874" s="206"/>
      <c r="TX874" s="206"/>
      <c r="TY874" s="206"/>
      <c r="TZ874" s="206"/>
      <c r="UA874" s="206"/>
      <c r="UB874" s="206"/>
      <c r="UC874" s="206"/>
      <c r="UD874" s="206"/>
      <c r="UE874" s="206"/>
      <c r="UF874" s="206"/>
      <c r="UG874" s="206"/>
      <c r="UH874" s="206"/>
      <c r="UI874" s="206"/>
      <c r="UJ874" s="206"/>
      <c r="UK874" s="206"/>
      <c r="UL874" s="206"/>
      <c r="UM874" s="206"/>
      <c r="UN874" s="206"/>
      <c r="UO874" s="206"/>
      <c r="UP874" s="206"/>
      <c r="UQ874" s="206"/>
      <c r="UR874" s="206"/>
      <c r="US874" s="206"/>
      <c r="UT874" s="206"/>
      <c r="UU874" s="206"/>
      <c r="UV874" s="206"/>
      <c r="UW874" s="206"/>
      <c r="UX874" s="206"/>
      <c r="UY874" s="206"/>
      <c r="UZ874" s="206"/>
      <c r="VA874" s="206"/>
      <c r="VB874" s="206"/>
      <c r="VC874" s="206"/>
      <c r="VD874" s="206"/>
      <c r="VE874" s="206"/>
      <c r="VF874" s="206"/>
      <c r="VG874" s="206"/>
      <c r="VH874" s="206"/>
      <c r="VI874" s="206"/>
      <c r="VJ874" s="206"/>
      <c r="VK874" s="206"/>
      <c r="VL874" s="206"/>
      <c r="VM874" s="206"/>
      <c r="VN874" s="206"/>
      <c r="VO874" s="206"/>
      <c r="VP874" s="206"/>
      <c r="VQ874" s="206"/>
      <c r="VR874" s="206"/>
      <c r="VS874" s="206"/>
      <c r="VT874" s="206"/>
      <c r="VU874" s="206"/>
      <c r="VV874" s="206"/>
      <c r="VW874" s="206"/>
      <c r="VX874" s="206"/>
      <c r="VY874" s="206"/>
      <c r="VZ874" s="206"/>
      <c r="WA874" s="206"/>
      <c r="WB874" s="206"/>
      <c r="WC874" s="206"/>
      <c r="WD874" s="206"/>
      <c r="WE874" s="206"/>
      <c r="WF874" s="206"/>
      <c r="WG874" s="206"/>
      <c r="WH874" s="206"/>
      <c r="WI874" s="206"/>
      <c r="WJ874" s="206"/>
      <c r="WK874" s="206"/>
      <c r="WL874" s="206"/>
      <c r="WM874" s="206"/>
      <c r="WN874" s="206"/>
      <c r="WO874" s="206"/>
      <c r="WP874" s="206"/>
      <c r="WQ874" s="206"/>
      <c r="WR874" s="206"/>
      <c r="WS874" s="206"/>
      <c r="WT874" s="206"/>
      <c r="WU874" s="206"/>
      <c r="WV874" s="206"/>
      <c r="WW874" s="206"/>
      <c r="WX874" s="206"/>
      <c r="WY874" s="206"/>
      <c r="WZ874" s="206"/>
      <c r="XA874" s="206"/>
      <c r="XB874" s="206"/>
      <c r="XC874" s="206"/>
      <c r="XD874" s="206"/>
      <c r="XE874" s="206"/>
      <c r="XF874" s="206"/>
      <c r="XG874" s="206"/>
      <c r="XH874" s="206"/>
      <c r="XI874" s="206"/>
      <c r="XJ874" s="206"/>
      <c r="XK874" s="206"/>
      <c r="XL874" s="206"/>
      <c r="XM874" s="206"/>
      <c r="XN874" s="206"/>
      <c r="XO874" s="206"/>
      <c r="XP874" s="206"/>
      <c r="XQ874" s="206"/>
      <c r="XR874" s="206"/>
      <c r="XS874" s="206"/>
      <c r="XT874" s="206"/>
      <c r="XU874" s="206"/>
      <c r="XV874" s="206"/>
      <c r="XW874" s="206"/>
      <c r="XX874" s="206"/>
      <c r="XY874" s="206"/>
      <c r="XZ874" s="206"/>
      <c r="YA874" s="206"/>
      <c r="YB874" s="206"/>
      <c r="YC874" s="206"/>
      <c r="YD874" s="206"/>
      <c r="YE874" s="206"/>
      <c r="YF874" s="206"/>
      <c r="YG874" s="206"/>
      <c r="YH874" s="206"/>
      <c r="YI874" s="206"/>
      <c r="YJ874" s="206"/>
      <c r="YK874" s="206"/>
      <c r="YL874" s="206"/>
      <c r="YM874" s="206"/>
      <c r="YN874" s="206"/>
      <c r="YO874" s="206"/>
      <c r="YP874" s="206"/>
      <c r="YQ874" s="206"/>
      <c r="YR874" s="206"/>
      <c r="YS874" s="206"/>
      <c r="YT874" s="206"/>
      <c r="YU874" s="206"/>
      <c r="YV874" s="206"/>
      <c r="YW874" s="206"/>
      <c r="YX874" s="206"/>
      <c r="YY874" s="206"/>
      <c r="YZ874" s="206"/>
      <c r="ZA874" s="206"/>
      <c r="ZB874" s="206"/>
      <c r="ZC874" s="206"/>
      <c r="ZD874" s="206"/>
      <c r="ZE874" s="206"/>
      <c r="ZF874" s="206"/>
      <c r="ZG874" s="206"/>
      <c r="ZH874" s="206"/>
      <c r="ZI874" s="206"/>
      <c r="ZJ874" s="206"/>
      <c r="ZK874" s="206"/>
      <c r="ZL874" s="206"/>
      <c r="ZM874" s="206"/>
      <c r="ZN874" s="206"/>
      <c r="ZO874" s="206"/>
      <c r="ZP874" s="206"/>
      <c r="ZQ874" s="206"/>
      <c r="ZR874" s="206"/>
      <c r="ZS874" s="206"/>
      <c r="ZT874" s="206"/>
      <c r="ZU874" s="206"/>
      <c r="ZV874" s="206"/>
      <c r="ZW874" s="206"/>
      <c r="ZX874" s="206"/>
      <c r="ZY874" s="206"/>
      <c r="ZZ874" s="206"/>
      <c r="AAA874" s="206"/>
      <c r="AAB874" s="206"/>
      <c r="AAC874" s="206"/>
      <c r="AAD874" s="206"/>
      <c r="AAE874" s="206"/>
      <c r="AAF874" s="206"/>
      <c r="AAG874" s="206"/>
      <c r="AAH874" s="206"/>
      <c r="AAI874" s="206"/>
      <c r="AAJ874" s="206"/>
      <c r="AAK874" s="206"/>
      <c r="AAL874" s="206"/>
      <c r="AAM874" s="206"/>
      <c r="AAN874" s="206"/>
      <c r="AAO874" s="206"/>
      <c r="AAP874" s="206"/>
      <c r="AAQ874" s="206"/>
      <c r="AAR874" s="206"/>
      <c r="AAS874" s="206"/>
      <c r="AAT874" s="206"/>
      <c r="AAU874" s="206"/>
      <c r="AAV874" s="206"/>
      <c r="AAW874" s="206"/>
      <c r="AAX874" s="206"/>
      <c r="AAY874" s="206"/>
      <c r="AAZ874" s="206"/>
      <c r="ABA874" s="206"/>
      <c r="ABB874" s="206"/>
      <c r="ABC874" s="206"/>
      <c r="ABD874" s="206"/>
      <c r="ABE874" s="206"/>
      <c r="ABF874" s="206"/>
      <c r="ABG874" s="206"/>
      <c r="ABH874" s="206"/>
      <c r="ABI874" s="206"/>
      <c r="ABJ874" s="206"/>
      <c r="ABK874" s="206"/>
      <c r="ABL874" s="206"/>
      <c r="ABM874" s="206"/>
      <c r="ABN874" s="206"/>
      <c r="ABO874" s="206"/>
      <c r="ABP874" s="206"/>
      <c r="ABQ874" s="206"/>
      <c r="ABR874" s="206"/>
      <c r="ABS874" s="206"/>
      <c r="ABT874" s="206"/>
      <c r="ABU874" s="206"/>
      <c r="ABV874" s="206"/>
      <c r="ABW874" s="206"/>
      <c r="ABX874" s="206"/>
      <c r="ABY874" s="206"/>
      <c r="ABZ874" s="206"/>
      <c r="ACA874" s="206"/>
      <c r="ACB874" s="206"/>
      <c r="ACC874" s="206"/>
      <c r="ACD874" s="206"/>
      <c r="ACE874" s="206"/>
      <c r="ACF874" s="206"/>
      <c r="ACG874" s="206"/>
      <c r="ACH874" s="206"/>
      <c r="ACI874" s="206"/>
      <c r="ACJ874" s="206"/>
      <c r="ACK874" s="206"/>
      <c r="ACL874" s="206"/>
      <c r="ACM874" s="206"/>
      <c r="ACN874" s="206"/>
      <c r="ACO874" s="206"/>
      <c r="ACP874" s="206"/>
      <c r="ACQ874" s="206"/>
      <c r="ACR874" s="206"/>
      <c r="ACS874" s="206"/>
      <c r="ACT874" s="206"/>
      <c r="ACU874" s="206"/>
      <c r="ACV874" s="206"/>
      <c r="ACW874" s="206"/>
      <c r="ACX874" s="206"/>
      <c r="ACY874" s="206"/>
      <c r="ACZ874" s="206"/>
      <c r="ADA874" s="206"/>
      <c r="ADB874" s="206"/>
      <c r="ADC874" s="206"/>
      <c r="ADD874" s="206"/>
      <c r="ADE874" s="206"/>
      <c r="ADF874" s="206"/>
      <c r="ADG874" s="206"/>
      <c r="ADH874" s="206"/>
      <c r="ADI874" s="206"/>
      <c r="ADJ874" s="206"/>
      <c r="ADK874" s="206"/>
      <c r="ADL874" s="206"/>
      <c r="ADM874" s="206"/>
      <c r="ADN874" s="206"/>
      <c r="ADO874" s="206"/>
      <c r="ADP874" s="206"/>
      <c r="ADQ874" s="206"/>
      <c r="ADR874" s="206"/>
      <c r="ADS874" s="206"/>
      <c r="ADT874" s="206"/>
      <c r="ADU874" s="206"/>
      <c r="ADV874" s="206"/>
      <c r="ADW874" s="206"/>
      <c r="ADX874" s="206"/>
      <c r="ADY874" s="206"/>
      <c r="ADZ874" s="206"/>
      <c r="AEA874" s="206"/>
      <c r="AEB874" s="206"/>
      <c r="AEC874" s="206"/>
      <c r="AED874" s="206"/>
      <c r="AEE874" s="206"/>
      <c r="AEF874" s="206"/>
      <c r="AEG874" s="206"/>
      <c r="AEH874" s="206"/>
      <c r="AEI874" s="206"/>
      <c r="AEJ874" s="206"/>
      <c r="AEK874" s="206"/>
      <c r="AEL874" s="206"/>
      <c r="AEM874" s="206"/>
      <c r="AEN874" s="206"/>
      <c r="AEO874" s="206"/>
      <c r="AEP874" s="206"/>
      <c r="AEQ874" s="206"/>
      <c r="AER874" s="206"/>
      <c r="AES874" s="206"/>
      <c r="AET874" s="206"/>
      <c r="AEU874" s="206"/>
      <c r="AEV874" s="206"/>
      <c r="AEW874" s="206"/>
      <c r="AEX874" s="206"/>
      <c r="AEY874" s="206"/>
      <c r="AEZ874" s="206"/>
      <c r="AFA874" s="206"/>
      <c r="AFB874" s="206"/>
      <c r="AFC874" s="206"/>
      <c r="AFD874" s="206"/>
      <c r="AFE874" s="206"/>
      <c r="AFF874" s="206"/>
      <c r="AFG874" s="206"/>
      <c r="AFH874" s="206"/>
      <c r="AFI874" s="206"/>
      <c r="AFJ874" s="206"/>
      <c r="AFK874" s="206"/>
      <c r="AFL874" s="206"/>
      <c r="AFM874" s="206"/>
      <c r="AFN874" s="206"/>
      <c r="AFO874" s="206"/>
      <c r="AFP874" s="206"/>
      <c r="AFQ874" s="206"/>
      <c r="AFR874" s="206"/>
      <c r="AFS874" s="206"/>
      <c r="AFT874" s="206"/>
      <c r="AFU874" s="206"/>
      <c r="AFV874" s="206"/>
      <c r="AFW874" s="206"/>
      <c r="AFX874" s="206"/>
      <c r="AFY874" s="206"/>
      <c r="AFZ874" s="206"/>
      <c r="AGA874" s="206"/>
      <c r="AGB874" s="206"/>
      <c r="AGC874" s="206"/>
      <c r="AGD874" s="206"/>
      <c r="AGE874" s="206"/>
      <c r="AGF874" s="206"/>
      <c r="AGG874" s="206"/>
      <c r="AGH874" s="206"/>
      <c r="AGI874" s="206"/>
      <c r="AGJ874" s="206"/>
      <c r="AGK874" s="206"/>
      <c r="AGL874" s="206"/>
      <c r="AGM874" s="206"/>
      <c r="AGN874" s="206"/>
      <c r="AGO874" s="206"/>
      <c r="AGP874" s="206"/>
      <c r="AGQ874" s="206"/>
      <c r="AGR874" s="206"/>
      <c r="AGS874" s="206"/>
      <c r="AGT874" s="206"/>
      <c r="AGU874" s="206"/>
      <c r="AGV874" s="206"/>
      <c r="AGW874" s="206"/>
      <c r="AGX874" s="206"/>
      <c r="AGY874" s="206"/>
      <c r="AGZ874" s="206"/>
      <c r="AHA874" s="206"/>
      <c r="AHB874" s="206"/>
      <c r="AHC874" s="206"/>
      <c r="AHD874" s="206"/>
      <c r="AHE874" s="206"/>
      <c r="AHF874" s="206"/>
      <c r="AHG874" s="206"/>
      <c r="AHH874" s="206"/>
      <c r="AHI874" s="206"/>
      <c r="AHJ874" s="206"/>
      <c r="AHK874" s="206"/>
      <c r="AHL874" s="206"/>
      <c r="AHM874" s="206"/>
      <c r="AHN874" s="206"/>
      <c r="AHO874" s="206"/>
      <c r="AHP874" s="206"/>
      <c r="AHQ874" s="206"/>
      <c r="AHR874" s="206"/>
      <c r="AHS874" s="206"/>
      <c r="AHT874" s="206"/>
      <c r="AHU874" s="206"/>
      <c r="AHV874" s="206"/>
      <c r="AHW874" s="206"/>
      <c r="AHX874" s="206"/>
      <c r="AHY874" s="206"/>
      <c r="AHZ874" s="206"/>
      <c r="AIA874" s="206"/>
      <c r="AIB874" s="206"/>
      <c r="AIC874" s="206"/>
      <c r="AID874" s="206"/>
      <c r="AIE874" s="206"/>
      <c r="AIF874" s="206"/>
      <c r="AIG874" s="206"/>
      <c r="AIH874" s="206"/>
      <c r="AII874" s="206"/>
      <c r="AIJ874" s="206"/>
      <c r="AIK874" s="206"/>
      <c r="AIL874" s="206"/>
      <c r="AIM874" s="206"/>
      <c r="AIN874" s="206"/>
      <c r="AIO874" s="206"/>
      <c r="AIP874" s="206"/>
      <c r="AIQ874" s="206"/>
      <c r="AIR874" s="206"/>
      <c r="AIS874" s="206"/>
      <c r="AIT874" s="206"/>
      <c r="AIU874" s="206"/>
      <c r="AIV874" s="206"/>
      <c r="AIW874" s="206"/>
      <c r="AIX874" s="206"/>
      <c r="AIY874" s="206"/>
      <c r="AIZ874" s="206"/>
      <c r="AJA874" s="206"/>
      <c r="AJB874" s="206"/>
      <c r="AJC874" s="206"/>
      <c r="AJD874" s="206"/>
      <c r="AJE874" s="206"/>
      <c r="AJF874" s="206"/>
      <c r="AJG874" s="206"/>
      <c r="AJH874" s="206"/>
      <c r="AJI874" s="206"/>
      <c r="AJJ874" s="206"/>
      <c r="AJK874" s="206"/>
      <c r="AJL874" s="206"/>
      <c r="AJM874" s="206"/>
      <c r="AJN874" s="206"/>
      <c r="AJO874" s="206"/>
      <c r="AJP874" s="206"/>
      <c r="AJQ874" s="206"/>
      <c r="AJR874" s="206"/>
      <c r="AJS874" s="206"/>
      <c r="AJT874" s="206"/>
      <c r="AJU874" s="206"/>
      <c r="AJV874" s="206"/>
      <c r="AJW874" s="206"/>
      <c r="AJX874" s="206"/>
      <c r="AJY874" s="206"/>
      <c r="AJZ874" s="206"/>
      <c r="AKA874" s="206"/>
      <c r="AKB874" s="206"/>
      <c r="AKC874" s="206"/>
      <c r="AKD874" s="206"/>
      <c r="AKE874" s="206"/>
      <c r="AKF874" s="206"/>
      <c r="AKG874" s="206"/>
      <c r="AKH874" s="206"/>
      <c r="AKI874" s="206"/>
      <c r="AKJ874" s="206"/>
      <c r="AKK874" s="206"/>
      <c r="AKL874" s="206"/>
      <c r="AKM874" s="206"/>
      <c r="AKN874" s="206"/>
      <c r="AKO874" s="206"/>
      <c r="AKP874" s="206"/>
      <c r="AKQ874" s="206"/>
      <c r="AKR874" s="206"/>
      <c r="AKS874" s="206"/>
      <c r="AKT874" s="206"/>
      <c r="AKU874" s="206"/>
      <c r="AKV874" s="206"/>
      <c r="AKW874" s="206"/>
      <c r="AKX874" s="206"/>
      <c r="AKY874" s="206"/>
      <c r="AKZ874" s="206"/>
      <c r="ALA874" s="206"/>
      <c r="ALB874" s="206"/>
      <c r="ALC874" s="206"/>
      <c r="ALD874" s="206"/>
      <c r="ALE874" s="206"/>
      <c r="ALF874" s="206"/>
      <c r="ALG874" s="206"/>
      <c r="ALH874" s="206"/>
      <c r="ALI874" s="206"/>
      <c r="ALJ874" s="206"/>
      <c r="ALK874" s="206"/>
      <c r="ALL874" s="206"/>
      <c r="ALM874" s="206"/>
      <c r="ALN874" s="206"/>
      <c r="ALO874" s="206"/>
      <c r="ALP874" s="206"/>
      <c r="ALQ874" s="206"/>
      <c r="ALR874" s="206"/>
      <c r="ALS874" s="206"/>
      <c r="ALT874" s="206"/>
      <c r="ALU874" s="206"/>
      <c r="ALV874" s="206"/>
      <c r="ALW874" s="206"/>
      <c r="ALX874" s="206"/>
      <c r="ALY874" s="206"/>
      <c r="ALZ874" s="206"/>
      <c r="AMA874" s="206"/>
      <c r="AMB874" s="206"/>
      <c r="AMC874" s="206"/>
      <c r="AMD874" s="206"/>
      <c r="AME874" s="206"/>
      <c r="AMF874" s="206"/>
      <c r="AMG874" s="206"/>
      <c r="AMH874" s="206"/>
      <c r="AMI874" s="206"/>
      <c r="AMJ874" s="206"/>
      <c r="AMK874" s="206"/>
      <c r="AML874" s="206"/>
      <c r="AMM874" s="206"/>
      <c r="AMN874" s="206"/>
      <c r="AMO874" s="206"/>
      <c r="AMP874" s="206"/>
      <c r="AMQ874" s="206"/>
      <c r="AMR874" s="206"/>
      <c r="AMS874" s="206"/>
      <c r="AMT874" s="206"/>
      <c r="AMU874" s="206"/>
      <c r="AMV874" s="206"/>
      <c r="AMW874" s="206"/>
      <c r="AMX874" s="206"/>
      <c r="AMY874" s="206"/>
      <c r="AMZ874" s="206"/>
      <c r="ANA874" s="206"/>
      <c r="ANB874" s="206"/>
      <c r="ANC874" s="206"/>
      <c r="AND874" s="206"/>
      <c r="ANE874" s="206"/>
      <c r="ANF874" s="206"/>
      <c r="ANG874" s="206"/>
      <c r="ANH874" s="206"/>
      <c r="ANI874" s="206"/>
      <c r="ANJ874" s="206"/>
      <c r="ANK874" s="206"/>
      <c r="ANL874" s="206"/>
      <c r="ANM874" s="206"/>
      <c r="ANN874" s="206"/>
      <c r="ANO874" s="206"/>
      <c r="ANP874" s="206"/>
      <c r="ANQ874" s="206"/>
      <c r="ANR874" s="206"/>
      <c r="ANS874" s="206"/>
      <c r="ANT874" s="206"/>
      <c r="ANU874" s="206"/>
      <c r="ANV874" s="206"/>
      <c r="ANW874" s="206"/>
      <c r="ANX874" s="206"/>
      <c r="ANY874" s="206"/>
      <c r="ANZ874" s="206"/>
      <c r="AOA874" s="206"/>
      <c r="AOB874" s="206"/>
      <c r="AOC874" s="206"/>
      <c r="AOD874" s="206"/>
      <c r="AOE874" s="206"/>
      <c r="AOF874" s="206"/>
      <c r="AOG874" s="206"/>
      <c r="AOH874" s="206"/>
      <c r="AOI874" s="206"/>
      <c r="AOJ874" s="206"/>
      <c r="AOK874" s="206"/>
      <c r="AOL874" s="206"/>
      <c r="AOM874" s="206"/>
      <c r="AON874" s="206"/>
      <c r="AOO874" s="206"/>
      <c r="AOP874" s="206"/>
      <c r="AOQ874" s="206"/>
      <c r="AOR874" s="206"/>
      <c r="AOS874" s="206"/>
      <c r="AOT874" s="206"/>
      <c r="AOU874" s="206"/>
      <c r="AOV874" s="206"/>
      <c r="AOW874" s="206"/>
      <c r="AOX874" s="206"/>
      <c r="AOY874" s="206"/>
      <c r="AOZ874" s="206"/>
      <c r="APA874" s="206"/>
      <c r="APB874" s="206"/>
      <c r="APC874" s="206"/>
      <c r="APD874" s="206"/>
      <c r="APE874" s="206"/>
      <c r="APF874" s="206"/>
      <c r="APG874" s="206"/>
      <c r="APH874" s="206"/>
      <c r="API874" s="206"/>
      <c r="APJ874" s="206"/>
      <c r="APK874" s="206"/>
      <c r="APL874" s="206"/>
      <c r="APM874" s="206"/>
      <c r="APN874" s="206"/>
      <c r="APO874" s="206"/>
      <c r="APP874" s="206"/>
      <c r="APQ874" s="206"/>
      <c r="APR874" s="206"/>
      <c r="APS874" s="206"/>
      <c r="APT874" s="206"/>
      <c r="APU874" s="206"/>
      <c r="APV874" s="206"/>
      <c r="APW874" s="206"/>
      <c r="APX874" s="206"/>
      <c r="APY874" s="206"/>
      <c r="APZ874" s="206"/>
      <c r="AQA874" s="206"/>
      <c r="AQB874" s="206"/>
      <c r="AQC874" s="206"/>
      <c r="AQD874" s="206"/>
      <c r="AQE874" s="206"/>
      <c r="AQF874" s="206"/>
      <c r="AQG874" s="206"/>
      <c r="AQH874" s="206"/>
      <c r="AQI874" s="206"/>
      <c r="AQJ874" s="206"/>
      <c r="AQK874" s="206"/>
      <c r="AQL874" s="206"/>
      <c r="AQM874" s="206"/>
      <c r="AQN874" s="206"/>
      <c r="AQO874" s="206"/>
      <c r="AQP874" s="206"/>
      <c r="AQQ874" s="206"/>
      <c r="AQR874" s="206"/>
      <c r="AQS874" s="206"/>
      <c r="AQT874" s="206"/>
      <c r="AQU874" s="206"/>
      <c r="AQV874" s="206"/>
      <c r="AQW874" s="206"/>
      <c r="AQX874" s="206"/>
      <c r="AQY874" s="206"/>
      <c r="AQZ874" s="206"/>
      <c r="ARA874" s="206"/>
      <c r="ARB874" s="206"/>
      <c r="ARC874" s="206"/>
      <c r="ARD874" s="206"/>
      <c r="ARE874" s="206"/>
      <c r="ARF874" s="206"/>
      <c r="ARG874" s="206"/>
      <c r="ARH874" s="206"/>
      <c r="ARI874" s="206"/>
      <c r="ARJ874" s="206"/>
      <c r="ARK874" s="206"/>
      <c r="ARL874" s="206"/>
      <c r="ARM874" s="206"/>
      <c r="ARN874" s="206"/>
      <c r="ARO874" s="206"/>
      <c r="ARP874" s="206"/>
      <c r="ARQ874" s="206"/>
      <c r="ARR874" s="206"/>
      <c r="ARS874" s="206"/>
      <c r="ART874" s="206"/>
      <c r="ARU874" s="206"/>
      <c r="ARV874" s="206"/>
      <c r="ARW874" s="206"/>
      <c r="ARX874" s="206"/>
      <c r="ARY874" s="206"/>
      <c r="ARZ874" s="206"/>
      <c r="ASA874" s="206"/>
      <c r="ASB874" s="206"/>
      <c r="ASC874" s="206"/>
      <c r="ASD874" s="206"/>
      <c r="ASE874" s="206"/>
      <c r="ASF874" s="206"/>
      <c r="ASG874" s="206"/>
      <c r="ASH874" s="206"/>
      <c r="ASI874" s="206"/>
      <c r="ASJ874" s="206"/>
      <c r="ASK874" s="206"/>
      <c r="ASL874" s="206"/>
      <c r="ASM874" s="206"/>
      <c r="ASN874" s="206"/>
      <c r="ASO874" s="206"/>
      <c r="ASP874" s="206"/>
      <c r="ASQ874" s="206"/>
      <c r="ASR874" s="206"/>
      <c r="ASS874" s="206"/>
      <c r="AST874" s="206"/>
      <c r="ASU874" s="206"/>
      <c r="ASV874" s="206"/>
      <c r="ASW874" s="206"/>
      <c r="ASX874" s="206"/>
      <c r="ASY874" s="206"/>
      <c r="ASZ874" s="206"/>
      <c r="ATA874" s="206"/>
      <c r="ATB874" s="206"/>
      <c r="ATC874" s="206"/>
      <c r="ATD874" s="206"/>
      <c r="ATE874" s="206"/>
      <c r="ATF874" s="206"/>
      <c r="ATG874" s="206"/>
      <c r="ATH874" s="206"/>
      <c r="ATI874" s="206"/>
      <c r="ATJ874" s="206"/>
      <c r="ATK874" s="206"/>
      <c r="ATL874" s="206"/>
      <c r="ATM874" s="206"/>
      <c r="ATN874" s="206"/>
      <c r="ATO874" s="206"/>
      <c r="ATP874" s="206"/>
      <c r="ATQ874" s="206"/>
      <c r="ATR874" s="206"/>
      <c r="ATS874" s="206"/>
      <c r="ATT874" s="206"/>
      <c r="ATU874" s="206"/>
      <c r="ATV874" s="206"/>
      <c r="ATW874" s="206"/>
      <c r="ATX874" s="206"/>
      <c r="ATY874" s="206"/>
      <c r="ATZ874" s="206"/>
      <c r="AUA874" s="206"/>
      <c r="AUB874" s="206"/>
      <c r="AUC874" s="206"/>
      <c r="AUD874" s="206"/>
      <c r="AUE874" s="206"/>
      <c r="AUF874" s="206"/>
      <c r="AUG874" s="206"/>
      <c r="AUH874" s="206"/>
      <c r="AUI874" s="206"/>
      <c r="AUJ874" s="206"/>
      <c r="AUK874" s="206"/>
      <c r="AUL874" s="206"/>
      <c r="AUM874" s="206"/>
      <c r="AUN874" s="206"/>
      <c r="AUO874" s="206"/>
      <c r="AUP874" s="206"/>
      <c r="AUQ874" s="206"/>
      <c r="AUR874" s="206"/>
      <c r="AUS874" s="206"/>
      <c r="AUT874" s="206"/>
      <c r="AUU874" s="206"/>
      <c r="AUV874" s="206"/>
      <c r="AUW874" s="206"/>
      <c r="AUX874" s="206"/>
      <c r="AUY874" s="206"/>
      <c r="AUZ874" s="206"/>
      <c r="AVA874" s="206"/>
      <c r="AVB874" s="206"/>
      <c r="AVC874" s="206"/>
      <c r="AVD874" s="206"/>
      <c r="AVE874" s="206"/>
      <c r="AVF874" s="206"/>
      <c r="AVG874" s="206"/>
      <c r="AVH874" s="206"/>
      <c r="AVI874" s="206"/>
      <c r="AVJ874" s="206"/>
      <c r="AVK874" s="206"/>
      <c r="AVL874" s="206"/>
      <c r="AVM874" s="206"/>
      <c r="AVN874" s="206"/>
      <c r="AVO874" s="206"/>
      <c r="AVP874" s="206"/>
      <c r="AVQ874" s="206"/>
      <c r="AVR874" s="206"/>
      <c r="AVS874" s="206"/>
      <c r="AVT874" s="206"/>
      <c r="AVU874" s="206"/>
      <c r="AVV874" s="206"/>
      <c r="AVW874" s="206"/>
      <c r="AVX874" s="206"/>
      <c r="AVY874" s="206"/>
      <c r="AVZ874" s="206"/>
      <c r="AWA874" s="206"/>
      <c r="AWB874" s="206"/>
      <c r="AWC874" s="206"/>
      <c r="AWD874" s="206"/>
      <c r="AWE874" s="206"/>
      <c r="AWF874" s="206"/>
      <c r="AWG874" s="206"/>
      <c r="AWH874" s="206"/>
      <c r="AWI874" s="206"/>
      <c r="AWJ874" s="206"/>
      <c r="AWK874" s="206"/>
      <c r="AWL874" s="206"/>
      <c r="AWM874" s="206"/>
      <c r="AWN874" s="206"/>
      <c r="AWO874" s="206"/>
      <c r="AWP874" s="206"/>
      <c r="AWQ874" s="206"/>
      <c r="AWR874" s="206"/>
      <c r="AWS874" s="206"/>
      <c r="AWT874" s="206"/>
      <c r="AWU874" s="206"/>
      <c r="AWV874" s="206"/>
      <c r="AWW874" s="206"/>
      <c r="AWX874" s="206"/>
      <c r="AWY874" s="206"/>
      <c r="AWZ874" s="206"/>
      <c r="AXA874" s="206"/>
      <c r="AXB874" s="206"/>
      <c r="AXC874" s="206"/>
      <c r="AXD874" s="206"/>
      <c r="AXE874" s="206"/>
      <c r="AXF874" s="206"/>
      <c r="AXG874" s="206"/>
      <c r="AXH874" s="206"/>
      <c r="AXI874" s="206"/>
      <c r="AXJ874" s="206"/>
      <c r="AXK874" s="206"/>
      <c r="AXL874" s="206"/>
      <c r="AXM874" s="206"/>
      <c r="AXN874" s="206"/>
      <c r="AXO874" s="206"/>
      <c r="AXP874" s="206"/>
      <c r="AXQ874" s="206"/>
      <c r="AXR874" s="206"/>
      <c r="AXS874" s="206"/>
      <c r="AXT874" s="206"/>
      <c r="AXU874" s="206"/>
      <c r="AXV874" s="206"/>
      <c r="AXW874" s="206"/>
      <c r="AXX874" s="206"/>
      <c r="AXY874" s="206"/>
      <c r="AXZ874" s="206"/>
      <c r="AYA874" s="206"/>
      <c r="AYB874" s="206"/>
      <c r="AYC874" s="206"/>
      <c r="AYD874" s="206"/>
      <c r="AYE874" s="206"/>
      <c r="AYF874" s="206"/>
      <c r="AYG874" s="206"/>
      <c r="AYH874" s="206"/>
      <c r="AYI874" s="206"/>
      <c r="AYJ874" s="206"/>
      <c r="AYK874" s="206"/>
      <c r="AYL874" s="206"/>
      <c r="AYM874" s="206"/>
      <c r="AYN874" s="206"/>
      <c r="AYO874" s="206"/>
      <c r="AYP874" s="206"/>
      <c r="AYQ874" s="206"/>
      <c r="AYR874" s="206"/>
      <c r="AYS874" s="206"/>
      <c r="AYT874" s="206"/>
      <c r="AYU874" s="206"/>
      <c r="AYV874" s="206"/>
      <c r="AYW874" s="206"/>
      <c r="AYX874" s="206"/>
      <c r="AYY874" s="206"/>
      <c r="AYZ874" s="206"/>
      <c r="AZA874" s="206"/>
      <c r="AZB874" s="206"/>
      <c r="AZC874" s="206"/>
      <c r="AZD874" s="206"/>
      <c r="AZE874" s="206"/>
      <c r="AZF874" s="206"/>
      <c r="AZG874" s="206"/>
      <c r="AZH874" s="206"/>
      <c r="AZI874" s="206"/>
      <c r="AZJ874" s="206"/>
      <c r="AZK874" s="206"/>
      <c r="AZL874" s="206"/>
      <c r="AZM874" s="206"/>
      <c r="AZN874" s="206"/>
      <c r="AZO874" s="206"/>
      <c r="AZP874" s="206"/>
      <c r="AZQ874" s="206"/>
      <c r="AZR874" s="206"/>
      <c r="AZS874" s="206"/>
      <c r="AZT874" s="206"/>
      <c r="AZU874" s="206"/>
      <c r="AZV874" s="206"/>
      <c r="AZW874" s="206"/>
      <c r="AZX874" s="206"/>
      <c r="AZY874" s="206"/>
      <c r="AZZ874" s="206"/>
      <c r="BAA874" s="206"/>
      <c r="BAB874" s="206"/>
      <c r="BAC874" s="206"/>
      <c r="BAD874" s="206"/>
      <c r="BAE874" s="206"/>
      <c r="BAF874" s="206"/>
      <c r="BAG874" s="206"/>
      <c r="BAH874" s="206"/>
      <c r="BAI874" s="206"/>
      <c r="BAJ874" s="206"/>
      <c r="BAK874" s="206"/>
      <c r="BAL874" s="206"/>
      <c r="BAM874" s="206"/>
      <c r="BAN874" s="206"/>
      <c r="BAO874" s="206"/>
      <c r="BAP874" s="206"/>
      <c r="BAQ874" s="206"/>
      <c r="BAR874" s="206"/>
      <c r="BAS874" s="206"/>
      <c r="BAT874" s="206"/>
      <c r="BAU874" s="206"/>
      <c r="BAV874" s="206"/>
      <c r="BAW874" s="206"/>
      <c r="BAX874" s="206"/>
      <c r="BAY874" s="206"/>
      <c r="BAZ874" s="206"/>
      <c r="BBA874" s="206"/>
      <c r="BBB874" s="206"/>
      <c r="BBC874" s="206"/>
      <c r="BBD874" s="206"/>
      <c r="BBE874" s="206"/>
      <c r="BBF874" s="206"/>
      <c r="BBG874" s="206"/>
      <c r="BBH874" s="206"/>
      <c r="BBI874" s="206"/>
      <c r="BBJ874" s="206"/>
      <c r="BBK874" s="206"/>
      <c r="BBL874" s="206"/>
      <c r="BBM874" s="206"/>
      <c r="BBN874" s="206"/>
      <c r="BBO874" s="206"/>
      <c r="BBP874" s="206"/>
      <c r="BBQ874" s="206"/>
      <c r="BBR874" s="206"/>
      <c r="BBS874" s="206"/>
      <c r="BBT874" s="206"/>
      <c r="BBU874" s="206"/>
      <c r="BBV874" s="206"/>
      <c r="BBW874" s="206"/>
      <c r="BBX874" s="206"/>
      <c r="BBY874" s="206"/>
      <c r="BBZ874" s="206"/>
      <c r="BCA874" s="206"/>
      <c r="BCB874" s="206"/>
      <c r="BCC874" s="206"/>
      <c r="BCD874" s="206"/>
      <c r="BCE874" s="206"/>
      <c r="BCF874" s="206"/>
      <c r="BCG874" s="206"/>
      <c r="BCH874" s="206"/>
      <c r="BCI874" s="206"/>
      <c r="BCJ874" s="206"/>
      <c r="BCK874" s="206"/>
      <c r="BCL874" s="206"/>
      <c r="BCM874" s="206"/>
      <c r="BCN874" s="206"/>
      <c r="BCO874" s="206"/>
      <c r="BCP874" s="206"/>
      <c r="BCQ874" s="206"/>
      <c r="BCR874" s="206"/>
      <c r="BCS874" s="206"/>
      <c r="BCT874" s="206"/>
      <c r="BCU874" s="206"/>
      <c r="BCV874" s="206"/>
      <c r="BCW874" s="206"/>
      <c r="BCX874" s="206"/>
      <c r="BCY874" s="206"/>
      <c r="BCZ874" s="206"/>
      <c r="BDA874" s="206"/>
      <c r="BDB874" s="206"/>
      <c r="BDC874" s="206"/>
      <c r="BDD874" s="206"/>
      <c r="BDE874" s="206"/>
      <c r="BDF874" s="206"/>
      <c r="BDG874" s="206"/>
      <c r="BDH874" s="206"/>
      <c r="BDI874" s="206"/>
      <c r="BDJ874" s="206"/>
      <c r="BDK874" s="206"/>
      <c r="BDL874" s="206"/>
      <c r="BDM874" s="206"/>
      <c r="BDN874" s="206"/>
      <c r="BDO874" s="206"/>
      <c r="BDP874" s="206"/>
      <c r="BDQ874" s="206"/>
      <c r="BDR874" s="206"/>
      <c r="BDS874" s="206"/>
      <c r="BDT874" s="206"/>
      <c r="BDU874" s="206"/>
      <c r="BDV874" s="206"/>
      <c r="BDW874" s="206"/>
      <c r="BDX874" s="206"/>
      <c r="BDY874" s="206"/>
      <c r="BDZ874" s="206"/>
      <c r="BEA874" s="206"/>
      <c r="BEB874" s="206"/>
      <c r="BEC874" s="206"/>
      <c r="BED874" s="206"/>
      <c r="BEE874" s="206"/>
      <c r="BEF874" s="206"/>
      <c r="BEG874" s="206"/>
      <c r="BEH874" s="206"/>
      <c r="BEI874" s="206"/>
      <c r="BEJ874" s="206"/>
      <c r="BEK874" s="206"/>
      <c r="BEL874" s="206"/>
      <c r="BEM874" s="206"/>
      <c r="BEN874" s="206"/>
      <c r="BEO874" s="206"/>
      <c r="BEP874" s="206"/>
      <c r="BEQ874" s="206"/>
      <c r="BER874" s="206"/>
      <c r="BES874" s="206"/>
      <c r="BET874" s="206"/>
      <c r="BEU874" s="206"/>
      <c r="BEV874" s="206"/>
      <c r="BEW874" s="206"/>
      <c r="BEX874" s="206"/>
      <c r="BEY874" s="206"/>
      <c r="BEZ874" s="206"/>
      <c r="BFA874" s="206"/>
      <c r="BFB874" s="206"/>
      <c r="BFC874" s="206"/>
      <c r="BFD874" s="206"/>
      <c r="BFE874" s="206"/>
      <c r="BFF874" s="206"/>
      <c r="BFG874" s="206"/>
      <c r="BFH874" s="206"/>
      <c r="BFI874" s="206"/>
      <c r="BFJ874" s="206"/>
      <c r="BFK874" s="206"/>
      <c r="BFL874" s="206"/>
      <c r="BFM874" s="206"/>
      <c r="BFN874" s="206"/>
      <c r="BFO874" s="206"/>
      <c r="BFP874" s="206"/>
      <c r="BFQ874" s="206"/>
      <c r="BFR874" s="206"/>
      <c r="BFS874" s="206"/>
      <c r="BFT874" s="206"/>
      <c r="BFU874" s="206"/>
      <c r="BFV874" s="206"/>
      <c r="BFW874" s="206"/>
      <c r="BFX874" s="206"/>
      <c r="BFY874" s="206"/>
      <c r="BFZ874" s="206"/>
      <c r="BGA874" s="206"/>
      <c r="BGB874" s="206"/>
      <c r="BGC874" s="206"/>
      <c r="BGD874" s="206"/>
      <c r="BGE874" s="206"/>
      <c r="BGF874" s="206"/>
      <c r="BGG874" s="206"/>
      <c r="BGH874" s="206"/>
      <c r="BGI874" s="206"/>
      <c r="BGJ874" s="206"/>
      <c r="BGK874" s="206"/>
      <c r="BGL874" s="206"/>
      <c r="BGM874" s="206"/>
      <c r="BGN874" s="206"/>
      <c r="BGO874" s="206"/>
      <c r="BGP874" s="206"/>
      <c r="BGQ874" s="206"/>
      <c r="BGR874" s="206"/>
      <c r="BGS874" s="206"/>
      <c r="BGT874" s="206"/>
      <c r="BGU874" s="206"/>
      <c r="BGV874" s="206"/>
      <c r="BGW874" s="206"/>
      <c r="BGX874" s="206"/>
      <c r="BGY874" s="206"/>
      <c r="BGZ874" s="206"/>
      <c r="BHA874" s="206"/>
      <c r="BHB874" s="206"/>
      <c r="BHC874" s="206"/>
      <c r="BHD874" s="206"/>
      <c r="BHE874" s="206"/>
      <c r="BHF874" s="206"/>
      <c r="BHG874" s="206"/>
      <c r="BHH874" s="206"/>
      <c r="BHI874" s="206"/>
      <c r="BHJ874" s="206"/>
      <c r="BHK874" s="206"/>
      <c r="BHL874" s="206"/>
      <c r="BHM874" s="206"/>
      <c r="BHN874" s="206"/>
      <c r="BHO874" s="206"/>
      <c r="BHP874" s="206"/>
      <c r="BHQ874" s="206"/>
      <c r="BHR874" s="206"/>
      <c r="BHS874" s="206"/>
      <c r="BHT874" s="206"/>
      <c r="BHU874" s="206"/>
      <c r="BHV874" s="206"/>
      <c r="BHW874" s="206"/>
      <c r="BHX874" s="206"/>
      <c r="BHY874" s="206"/>
      <c r="BHZ874" s="206"/>
      <c r="BIA874" s="206"/>
      <c r="BIB874" s="206"/>
      <c r="BIC874" s="206"/>
      <c r="BID874" s="206"/>
      <c r="BIE874" s="206"/>
      <c r="BIF874" s="206"/>
      <c r="BIG874" s="206"/>
      <c r="BIH874" s="206"/>
      <c r="BII874" s="206"/>
      <c r="BIJ874" s="206"/>
      <c r="BIK874" s="206"/>
      <c r="BIL874" s="206"/>
      <c r="BIM874" s="206"/>
      <c r="BIN874" s="206"/>
      <c r="BIO874" s="206"/>
      <c r="BIP874" s="206"/>
      <c r="BIQ874" s="206"/>
      <c r="BIR874" s="206"/>
      <c r="BIS874" s="206"/>
      <c r="BIT874" s="206"/>
      <c r="BIU874" s="206"/>
      <c r="BIV874" s="206"/>
      <c r="BIW874" s="206"/>
      <c r="BIX874" s="206"/>
      <c r="BIY874" s="206"/>
      <c r="BIZ874" s="206"/>
      <c r="BJA874" s="206"/>
      <c r="BJB874" s="206"/>
      <c r="BJC874" s="206"/>
      <c r="BJD874" s="206"/>
      <c r="BJE874" s="206"/>
      <c r="BJF874" s="206"/>
      <c r="BJG874" s="206"/>
      <c r="BJH874" s="206"/>
      <c r="BJI874" s="206"/>
      <c r="BJJ874" s="206"/>
      <c r="BJK874" s="206"/>
      <c r="BJL874" s="206"/>
      <c r="BJM874" s="206"/>
      <c r="BJN874" s="206"/>
      <c r="BJO874" s="206"/>
      <c r="BJP874" s="206"/>
      <c r="BJQ874" s="206"/>
      <c r="BJR874" s="206"/>
      <c r="BJS874" s="206"/>
      <c r="BJT874" s="206"/>
      <c r="BJU874" s="206"/>
      <c r="BJV874" s="206"/>
      <c r="BJW874" s="206"/>
      <c r="BJX874" s="206"/>
      <c r="BJY874" s="206"/>
      <c r="BJZ874" s="206"/>
      <c r="BKA874" s="206"/>
      <c r="BKB874" s="206"/>
      <c r="BKC874" s="206"/>
      <c r="BKD874" s="206"/>
      <c r="BKE874" s="206"/>
      <c r="BKF874" s="206"/>
      <c r="BKG874" s="206"/>
      <c r="BKH874" s="206"/>
      <c r="BKI874" s="206"/>
      <c r="BKJ874" s="206"/>
      <c r="BKK874" s="206"/>
      <c r="BKL874" s="206"/>
      <c r="BKM874" s="206"/>
      <c r="BKN874" s="206"/>
      <c r="BKO874" s="206"/>
      <c r="BKP874" s="206"/>
      <c r="BKQ874" s="206"/>
      <c r="BKR874" s="206"/>
      <c r="BKS874" s="206"/>
      <c r="BKT874" s="206"/>
      <c r="BKU874" s="206"/>
      <c r="BKV874" s="206"/>
      <c r="BKW874" s="206"/>
      <c r="BKX874" s="206"/>
      <c r="BKY874" s="206"/>
      <c r="BKZ874" s="206"/>
      <c r="BLA874" s="206"/>
      <c r="BLB874" s="206"/>
      <c r="BLC874" s="206"/>
      <c r="BLD874" s="206"/>
      <c r="BLE874" s="206"/>
      <c r="BLF874" s="206"/>
      <c r="BLG874" s="206"/>
      <c r="BLH874" s="206"/>
      <c r="BLI874" s="206"/>
      <c r="BLJ874" s="206"/>
      <c r="BLK874" s="206"/>
      <c r="BLL874" s="206"/>
      <c r="BLM874" s="206"/>
      <c r="BLN874" s="206"/>
      <c r="BLO874" s="206"/>
      <c r="BLP874" s="206"/>
      <c r="BLQ874" s="206"/>
      <c r="BLR874" s="206"/>
      <c r="BLS874" s="206"/>
      <c r="BLT874" s="206"/>
      <c r="BLU874" s="206"/>
      <c r="BLV874" s="206"/>
      <c r="BLW874" s="206"/>
      <c r="BLX874" s="206"/>
      <c r="BLY874" s="206"/>
      <c r="BLZ874" s="206"/>
      <c r="BMA874" s="206"/>
      <c r="BMB874" s="206"/>
      <c r="BMC874" s="206"/>
      <c r="BMD874" s="206"/>
      <c r="BME874" s="206"/>
      <c r="BMF874" s="206"/>
      <c r="BMG874" s="206"/>
      <c r="BMH874" s="206"/>
      <c r="BMI874" s="206"/>
      <c r="BMJ874" s="206"/>
      <c r="BMK874" s="206"/>
      <c r="BML874" s="206"/>
      <c r="BMM874" s="206"/>
      <c r="BMN874" s="206"/>
      <c r="BMO874" s="206"/>
      <c r="BMP874" s="206"/>
      <c r="BMQ874" s="206"/>
      <c r="BMR874" s="206"/>
      <c r="BMS874" s="206"/>
      <c r="BMT874" s="206"/>
      <c r="BMU874" s="206"/>
      <c r="BMV874" s="206"/>
      <c r="BMW874" s="206"/>
      <c r="BMX874" s="206"/>
      <c r="BMY874" s="206"/>
      <c r="BMZ874" s="206"/>
      <c r="BNA874" s="206"/>
      <c r="BNB874" s="206"/>
      <c r="BNC874" s="206"/>
      <c r="BND874" s="206"/>
      <c r="BNE874" s="206"/>
      <c r="BNF874" s="206"/>
      <c r="BNG874" s="206"/>
      <c r="BNH874" s="206"/>
      <c r="BNI874" s="206"/>
      <c r="BNJ874" s="206"/>
      <c r="BNK874" s="206"/>
      <c r="BNL874" s="206"/>
      <c r="BNM874" s="206"/>
      <c r="BNN874" s="206"/>
      <c r="BNO874" s="206"/>
      <c r="BNP874" s="206"/>
      <c r="BNQ874" s="206"/>
      <c r="BNR874" s="206"/>
      <c r="BNS874" s="206"/>
      <c r="BNT874" s="206"/>
      <c r="BNU874" s="206"/>
      <c r="BNV874" s="206"/>
      <c r="BNW874" s="206"/>
      <c r="BNX874" s="206"/>
      <c r="BNY874" s="206"/>
      <c r="BNZ874" s="206"/>
      <c r="BOA874" s="206"/>
      <c r="BOB874" s="206"/>
      <c r="BOC874" s="206"/>
      <c r="BOD874" s="206"/>
      <c r="BOE874" s="206"/>
      <c r="BOF874" s="206"/>
      <c r="BOG874" s="206"/>
      <c r="BOH874" s="206"/>
      <c r="BOI874" s="206"/>
      <c r="BOJ874" s="206"/>
      <c r="BOK874" s="206"/>
      <c r="BOL874" s="206"/>
      <c r="BOM874" s="206"/>
      <c r="BON874" s="206"/>
      <c r="BOO874" s="206"/>
      <c r="BOP874" s="206"/>
      <c r="BOQ874" s="206"/>
      <c r="BOR874" s="206"/>
      <c r="BOS874" s="206"/>
      <c r="BOT874" s="206"/>
      <c r="BOU874" s="206"/>
      <c r="BOV874" s="206"/>
      <c r="BOW874" s="206"/>
      <c r="BOX874" s="206"/>
      <c r="BOY874" s="206"/>
      <c r="BOZ874" s="206"/>
      <c r="BPA874" s="206"/>
      <c r="BPB874" s="206"/>
      <c r="BPC874" s="206"/>
      <c r="BPD874" s="206"/>
      <c r="BPE874" s="206"/>
      <c r="BPF874" s="206"/>
      <c r="BPG874" s="206"/>
      <c r="BPH874" s="206"/>
      <c r="BPI874" s="206"/>
      <c r="BPJ874" s="206"/>
      <c r="BPK874" s="206"/>
      <c r="BPL874" s="206"/>
      <c r="BPM874" s="206"/>
      <c r="BPN874" s="206"/>
      <c r="BPO874" s="206"/>
      <c r="BPP874" s="206"/>
      <c r="BPQ874" s="206"/>
      <c r="BPR874" s="206"/>
      <c r="BPS874" s="206"/>
      <c r="BPT874" s="206"/>
      <c r="BPU874" s="206"/>
      <c r="BPV874" s="206"/>
      <c r="BPW874" s="206"/>
      <c r="BPX874" s="206"/>
      <c r="BPY874" s="206"/>
      <c r="BPZ874" s="206"/>
      <c r="BQA874" s="206"/>
      <c r="BQB874" s="206"/>
      <c r="BQC874" s="206"/>
      <c r="BQD874" s="206"/>
      <c r="BQE874" s="206"/>
      <c r="BQF874" s="206"/>
      <c r="BQG874" s="206"/>
      <c r="BQH874" s="206"/>
      <c r="BQI874" s="206"/>
      <c r="BQJ874" s="206"/>
      <c r="BQK874" s="206"/>
      <c r="BQL874" s="206"/>
      <c r="BQM874" s="206"/>
      <c r="BQN874" s="206"/>
      <c r="BQO874" s="206"/>
      <c r="BQP874" s="206"/>
      <c r="BQQ874" s="206"/>
      <c r="BQR874" s="206"/>
      <c r="BQS874" s="206"/>
      <c r="BQT874" s="206"/>
      <c r="BQU874" s="206"/>
      <c r="BQV874" s="206"/>
      <c r="BQW874" s="206"/>
      <c r="BQX874" s="206"/>
      <c r="BQY874" s="206"/>
      <c r="BQZ874" s="206"/>
      <c r="BRA874" s="206"/>
      <c r="BRB874" s="206"/>
      <c r="BRC874" s="206"/>
      <c r="BRD874" s="206"/>
      <c r="BRE874" s="206"/>
      <c r="BRF874" s="206"/>
      <c r="BRG874" s="206"/>
      <c r="BRH874" s="206"/>
      <c r="BRI874" s="206"/>
      <c r="BRJ874" s="206"/>
      <c r="BRK874" s="206"/>
      <c r="BRL874" s="206"/>
      <c r="BRM874" s="206"/>
      <c r="BRN874" s="206"/>
      <c r="BRO874" s="206"/>
      <c r="BRP874" s="206"/>
      <c r="BRQ874" s="206"/>
      <c r="BRR874" s="206"/>
      <c r="BRS874" s="206"/>
      <c r="BRT874" s="206"/>
      <c r="BRU874" s="206"/>
      <c r="BRV874" s="206"/>
      <c r="BRW874" s="206"/>
      <c r="BRX874" s="206"/>
      <c r="BRY874" s="206"/>
      <c r="BRZ874" s="206"/>
      <c r="BSA874" s="206"/>
      <c r="BSB874" s="206"/>
      <c r="BSC874" s="206"/>
      <c r="BSD874" s="206"/>
      <c r="BSE874" s="206"/>
      <c r="BSF874" s="206"/>
      <c r="BSG874" s="206"/>
      <c r="BSH874" s="206"/>
      <c r="BSI874" s="206"/>
      <c r="BSJ874" s="206"/>
      <c r="BSK874" s="206"/>
      <c r="BSL874" s="206"/>
      <c r="BSM874" s="206"/>
      <c r="BSN874" s="206"/>
      <c r="BSO874" s="206"/>
      <c r="BSP874" s="206"/>
      <c r="BSQ874" s="206"/>
      <c r="BSR874" s="206"/>
      <c r="BSS874" s="206"/>
      <c r="BST874" s="206"/>
      <c r="BSU874" s="206"/>
      <c r="BSV874" s="206"/>
      <c r="BSW874" s="206"/>
      <c r="BSX874" s="206"/>
      <c r="BSY874" s="206"/>
      <c r="BSZ874" s="206"/>
      <c r="BTA874" s="206"/>
      <c r="BTB874" s="206"/>
      <c r="BTC874" s="206"/>
      <c r="BTD874" s="206"/>
      <c r="BTE874" s="206"/>
      <c r="BTF874" s="206"/>
      <c r="BTG874" s="206"/>
      <c r="BTH874" s="206"/>
      <c r="BTI874" s="206"/>
      <c r="BTJ874" s="206"/>
      <c r="BTK874" s="206"/>
      <c r="BTL874" s="206"/>
      <c r="BTM874" s="206"/>
      <c r="BTN874" s="206"/>
      <c r="BTO874" s="206"/>
      <c r="BTP874" s="206"/>
      <c r="BTQ874" s="206"/>
      <c r="BTR874" s="206"/>
      <c r="BTS874" s="206"/>
      <c r="BTT874" s="206"/>
      <c r="BTU874" s="206"/>
      <c r="BTV874" s="206"/>
      <c r="BTW874" s="206"/>
      <c r="BTX874" s="206"/>
      <c r="BTY874" s="206"/>
      <c r="BTZ874" s="206"/>
      <c r="BUA874" s="206"/>
      <c r="BUB874" s="206"/>
      <c r="BUC874" s="206"/>
      <c r="BUD874" s="206"/>
      <c r="BUE874" s="206"/>
      <c r="BUF874" s="206"/>
      <c r="BUG874" s="206"/>
      <c r="BUH874" s="206"/>
      <c r="BUI874" s="206"/>
      <c r="BUJ874" s="206"/>
      <c r="BUK874" s="206"/>
      <c r="BUL874" s="206"/>
      <c r="BUM874" s="206"/>
      <c r="BUN874" s="206"/>
      <c r="BUO874" s="206"/>
      <c r="BUP874" s="206"/>
      <c r="BUQ874" s="206"/>
      <c r="BUR874" s="206"/>
      <c r="BUS874" s="206"/>
      <c r="BUT874" s="206"/>
      <c r="BUU874" s="206"/>
      <c r="BUV874" s="206"/>
      <c r="BUW874" s="206"/>
      <c r="BUX874" s="206"/>
      <c r="BUY874" s="206"/>
      <c r="BUZ874" s="206"/>
      <c r="BVA874" s="206"/>
      <c r="BVB874" s="206"/>
      <c r="BVC874" s="206"/>
      <c r="BVD874" s="206"/>
      <c r="BVE874" s="206"/>
      <c r="BVF874" s="206"/>
      <c r="BVG874" s="206"/>
      <c r="BVH874" s="206"/>
      <c r="BVI874" s="206"/>
      <c r="BVJ874" s="206"/>
      <c r="BVK874" s="206"/>
      <c r="BVL874" s="206"/>
      <c r="BVM874" s="206"/>
      <c r="BVN874" s="206"/>
      <c r="BVO874" s="206"/>
      <c r="BVP874" s="206"/>
      <c r="BVQ874" s="206"/>
      <c r="BVR874" s="206"/>
      <c r="BVS874" s="206"/>
      <c r="BVT874" s="206"/>
      <c r="BVU874" s="206"/>
      <c r="BVV874" s="206"/>
      <c r="BVW874" s="206"/>
      <c r="BVX874" s="206"/>
      <c r="BVY874" s="206"/>
      <c r="BVZ874" s="206"/>
      <c r="BWA874" s="206"/>
      <c r="BWB874" s="206"/>
      <c r="BWC874" s="206"/>
      <c r="BWD874" s="206"/>
      <c r="BWE874" s="206"/>
      <c r="BWF874" s="206"/>
      <c r="BWG874" s="206"/>
      <c r="BWH874" s="206"/>
      <c r="BWI874" s="206"/>
      <c r="BWJ874" s="206"/>
      <c r="BWK874" s="206"/>
      <c r="BWL874" s="206"/>
      <c r="BWM874" s="206"/>
      <c r="BWN874" s="206"/>
      <c r="BWO874" s="206"/>
      <c r="BWP874" s="206"/>
      <c r="BWQ874" s="206"/>
      <c r="BWR874" s="206"/>
      <c r="BWS874" s="206"/>
      <c r="BWT874" s="206"/>
      <c r="BWU874" s="206"/>
      <c r="BWV874" s="206"/>
      <c r="BWW874" s="206"/>
      <c r="BWX874" s="206"/>
      <c r="BWY874" s="206"/>
      <c r="BWZ874" s="206"/>
      <c r="BXA874" s="206"/>
      <c r="BXB874" s="206"/>
      <c r="BXC874" s="206"/>
      <c r="BXD874" s="206"/>
      <c r="BXE874" s="206"/>
      <c r="BXF874" s="206"/>
      <c r="BXG874" s="206"/>
      <c r="BXH874" s="206"/>
      <c r="BXI874" s="206"/>
      <c r="BXJ874" s="206"/>
      <c r="BXK874" s="206"/>
      <c r="BXL874" s="206"/>
      <c r="BXM874" s="206"/>
      <c r="BXN874" s="206"/>
      <c r="BXO874" s="206"/>
      <c r="BXP874" s="206"/>
      <c r="BXQ874" s="206"/>
      <c r="BXR874" s="206"/>
      <c r="BXS874" s="206"/>
      <c r="BXT874" s="206"/>
      <c r="BXU874" s="206"/>
      <c r="BXV874" s="206"/>
      <c r="BXW874" s="206"/>
      <c r="BXX874" s="206"/>
      <c r="BXY874" s="206"/>
      <c r="BXZ874" s="206"/>
      <c r="BYA874" s="206"/>
      <c r="BYB874" s="206"/>
      <c r="BYC874" s="206"/>
      <c r="BYD874" s="206"/>
      <c r="BYE874" s="206"/>
      <c r="BYF874" s="206"/>
      <c r="BYG874" s="206"/>
      <c r="BYH874" s="206"/>
      <c r="BYI874" s="206"/>
      <c r="BYJ874" s="206"/>
      <c r="BYK874" s="206"/>
      <c r="BYL874" s="206"/>
      <c r="BYM874" s="206"/>
      <c r="BYN874" s="206"/>
      <c r="BYO874" s="206"/>
      <c r="BYP874" s="206"/>
      <c r="BYQ874" s="206"/>
      <c r="BYR874" s="206"/>
      <c r="BYS874" s="206"/>
      <c r="BYT874" s="206"/>
      <c r="BYU874" s="206"/>
      <c r="BYV874" s="206"/>
      <c r="BYW874" s="206"/>
      <c r="BYX874" s="206"/>
      <c r="BYY874" s="206"/>
      <c r="BYZ874" s="206"/>
      <c r="BZA874" s="206"/>
      <c r="BZB874" s="206"/>
      <c r="BZC874" s="206"/>
      <c r="BZD874" s="206"/>
      <c r="BZE874" s="206"/>
      <c r="BZF874" s="206"/>
      <c r="BZG874" s="206"/>
      <c r="BZH874" s="206"/>
      <c r="BZI874" s="206"/>
      <c r="BZJ874" s="206"/>
      <c r="BZK874" s="206"/>
      <c r="BZL874" s="206"/>
      <c r="BZM874" s="206"/>
      <c r="BZN874" s="206"/>
      <c r="BZO874" s="206"/>
      <c r="BZP874" s="206"/>
      <c r="BZQ874" s="206"/>
      <c r="BZR874" s="206"/>
      <c r="BZS874" s="206"/>
      <c r="BZT874" s="206"/>
      <c r="BZU874" s="206"/>
      <c r="BZV874" s="206"/>
      <c r="BZW874" s="206"/>
      <c r="BZX874" s="206"/>
      <c r="BZY874" s="206"/>
      <c r="BZZ874" s="206"/>
      <c r="CAA874" s="206"/>
      <c r="CAB874" s="206"/>
      <c r="CAC874" s="206"/>
      <c r="CAD874" s="206"/>
      <c r="CAE874" s="206"/>
      <c r="CAF874" s="206"/>
      <c r="CAG874" s="206"/>
      <c r="CAH874" s="206"/>
      <c r="CAI874" s="206"/>
      <c r="CAJ874" s="206"/>
      <c r="CAK874" s="206"/>
      <c r="CAL874" s="206"/>
      <c r="CAM874" s="206"/>
      <c r="CAN874" s="206"/>
      <c r="CAO874" s="206"/>
      <c r="CAP874" s="206"/>
      <c r="CAQ874" s="206"/>
      <c r="CAR874" s="206"/>
      <c r="CAS874" s="206"/>
      <c r="CAT874" s="206"/>
      <c r="CAU874" s="206"/>
      <c r="CAV874" s="206"/>
      <c r="CAW874" s="206"/>
      <c r="CAX874" s="206"/>
      <c r="CAY874" s="206"/>
      <c r="CAZ874" s="206"/>
      <c r="CBA874" s="206"/>
      <c r="CBB874" s="206"/>
      <c r="CBC874" s="206"/>
      <c r="CBD874" s="206"/>
      <c r="CBE874" s="206"/>
      <c r="CBF874" s="206"/>
      <c r="CBG874" s="206"/>
      <c r="CBH874" s="206"/>
      <c r="CBI874" s="206"/>
      <c r="CBJ874" s="206"/>
      <c r="CBK874" s="206"/>
      <c r="CBL874" s="206"/>
      <c r="CBM874" s="206"/>
      <c r="CBN874" s="206"/>
      <c r="CBO874" s="206"/>
      <c r="CBP874" s="206"/>
      <c r="CBQ874" s="206"/>
      <c r="CBR874" s="206"/>
      <c r="CBS874" s="206"/>
      <c r="CBT874" s="206"/>
      <c r="CBU874" s="206"/>
      <c r="CBV874" s="206"/>
      <c r="CBW874" s="206"/>
      <c r="CBX874" s="206"/>
      <c r="CBY874" s="206"/>
      <c r="CBZ874" s="206"/>
      <c r="CCA874" s="206"/>
      <c r="CCB874" s="206"/>
      <c r="CCC874" s="206"/>
      <c r="CCD874" s="206"/>
      <c r="CCE874" s="206"/>
      <c r="CCF874" s="206"/>
      <c r="CCG874" s="206"/>
      <c r="CCH874" s="206"/>
      <c r="CCI874" s="206"/>
      <c r="CCJ874" s="206"/>
      <c r="CCK874" s="206"/>
      <c r="CCL874" s="206"/>
      <c r="CCM874" s="206"/>
      <c r="CCN874" s="206"/>
      <c r="CCO874" s="206"/>
      <c r="CCP874" s="206"/>
      <c r="CCQ874" s="206"/>
      <c r="CCR874" s="206"/>
      <c r="CCS874" s="206"/>
      <c r="CCT874" s="206"/>
      <c r="CCU874" s="206"/>
      <c r="CCV874" s="206"/>
      <c r="CCW874" s="206"/>
      <c r="CCX874" s="206"/>
      <c r="CCY874" s="206"/>
      <c r="CCZ874" s="206"/>
      <c r="CDA874" s="206"/>
      <c r="CDB874" s="206"/>
      <c r="CDC874" s="206"/>
      <c r="CDD874" s="206"/>
      <c r="CDE874" s="206"/>
      <c r="CDF874" s="206"/>
      <c r="CDG874" s="206"/>
      <c r="CDH874" s="206"/>
      <c r="CDI874" s="206"/>
      <c r="CDJ874" s="206"/>
      <c r="CDK874" s="206"/>
      <c r="CDL874" s="206"/>
      <c r="CDM874" s="206"/>
      <c r="CDN874" s="206"/>
      <c r="CDO874" s="206"/>
      <c r="CDP874" s="206"/>
      <c r="CDQ874" s="206"/>
      <c r="CDR874" s="206"/>
      <c r="CDS874" s="206"/>
      <c r="CDT874" s="206"/>
      <c r="CDU874" s="206"/>
      <c r="CDV874" s="206"/>
      <c r="CDW874" s="206"/>
      <c r="CDX874" s="206"/>
      <c r="CDY874" s="206"/>
      <c r="CDZ874" s="206"/>
      <c r="CEA874" s="206"/>
      <c r="CEB874" s="206"/>
      <c r="CEC874" s="206"/>
      <c r="CED874" s="206"/>
      <c r="CEE874" s="206"/>
      <c r="CEF874" s="206"/>
      <c r="CEG874" s="206"/>
      <c r="CEH874" s="206"/>
      <c r="CEI874" s="206"/>
      <c r="CEJ874" s="206"/>
      <c r="CEK874" s="206"/>
      <c r="CEL874" s="206"/>
      <c r="CEM874" s="206"/>
      <c r="CEN874" s="206"/>
      <c r="CEO874" s="206"/>
      <c r="CEP874" s="206"/>
      <c r="CEQ874" s="206"/>
      <c r="CER874" s="206"/>
      <c r="CES874" s="206"/>
      <c r="CET874" s="206"/>
      <c r="CEU874" s="206"/>
      <c r="CEV874" s="206"/>
      <c r="CEW874" s="206"/>
      <c r="CEX874" s="206"/>
      <c r="CEY874" s="206"/>
      <c r="CEZ874" s="206"/>
      <c r="CFA874" s="206"/>
      <c r="CFB874" s="206"/>
      <c r="CFC874" s="206"/>
      <c r="CFD874" s="206"/>
      <c r="CFE874" s="206"/>
      <c r="CFF874" s="206"/>
      <c r="CFG874" s="206"/>
      <c r="CFH874" s="206"/>
      <c r="CFI874" s="206"/>
      <c r="CFJ874" s="206"/>
      <c r="CFK874" s="206"/>
      <c r="CFL874" s="206"/>
      <c r="CFM874" s="206"/>
      <c r="CFN874" s="206"/>
      <c r="CFO874" s="206"/>
      <c r="CFP874" s="206"/>
      <c r="CFQ874" s="206"/>
      <c r="CFR874" s="206"/>
      <c r="CFS874" s="206"/>
      <c r="CFT874" s="206"/>
      <c r="CFU874" s="206"/>
      <c r="CFV874" s="206"/>
      <c r="CFW874" s="206"/>
      <c r="CFX874" s="206"/>
      <c r="CFY874" s="206"/>
      <c r="CFZ874" s="206"/>
      <c r="CGA874" s="206"/>
      <c r="CGB874" s="206"/>
      <c r="CGC874" s="206"/>
      <c r="CGD874" s="206"/>
      <c r="CGE874" s="206"/>
      <c r="CGF874" s="206"/>
      <c r="CGG874" s="206"/>
      <c r="CGH874" s="206"/>
      <c r="CGI874" s="206"/>
      <c r="CGJ874" s="206"/>
      <c r="CGK874" s="206"/>
      <c r="CGL874" s="206"/>
      <c r="CGM874" s="206"/>
      <c r="CGN874" s="206"/>
      <c r="CGO874" s="206"/>
      <c r="CGP874" s="206"/>
      <c r="CGQ874" s="206"/>
      <c r="CGR874" s="206"/>
      <c r="CGS874" s="206"/>
      <c r="CGT874" s="206"/>
      <c r="CGU874" s="206"/>
      <c r="CGV874" s="206"/>
      <c r="CGW874" s="206"/>
      <c r="CGX874" s="206"/>
      <c r="CGY874" s="206"/>
      <c r="CGZ874" s="206"/>
      <c r="CHA874" s="206"/>
      <c r="CHB874" s="206"/>
      <c r="CHC874" s="206"/>
      <c r="CHD874" s="206"/>
      <c r="CHE874" s="206"/>
      <c r="CHF874" s="206"/>
      <c r="CHG874" s="206"/>
      <c r="CHH874" s="206"/>
      <c r="CHI874" s="206"/>
      <c r="CHJ874" s="206"/>
      <c r="CHK874" s="206"/>
      <c r="CHL874" s="206"/>
      <c r="CHM874" s="206"/>
      <c r="CHN874" s="206"/>
      <c r="CHO874" s="206"/>
      <c r="CHP874" s="206"/>
      <c r="CHQ874" s="206"/>
      <c r="CHR874" s="206"/>
      <c r="CHS874" s="206"/>
      <c r="CHT874" s="206"/>
      <c r="CHU874" s="206"/>
      <c r="CHV874" s="206"/>
      <c r="CHW874" s="206"/>
      <c r="CHX874" s="206"/>
      <c r="CHY874" s="206"/>
      <c r="CHZ874" s="206"/>
      <c r="CIA874" s="206"/>
      <c r="CIB874" s="206"/>
      <c r="CIC874" s="206"/>
      <c r="CID874" s="206"/>
      <c r="CIE874" s="206"/>
      <c r="CIF874" s="206"/>
      <c r="CIG874" s="206"/>
      <c r="CIH874" s="206"/>
      <c r="CII874" s="206"/>
      <c r="CIJ874" s="206"/>
      <c r="CIK874" s="206"/>
      <c r="CIL874" s="206"/>
      <c r="CIM874" s="206"/>
      <c r="CIN874" s="206"/>
      <c r="CIO874" s="206"/>
      <c r="CIP874" s="206"/>
      <c r="CIQ874" s="206"/>
      <c r="CIR874" s="206"/>
      <c r="CIS874" s="206"/>
      <c r="CIT874" s="206"/>
      <c r="CIU874" s="206"/>
      <c r="CIV874" s="206"/>
      <c r="CIW874" s="206"/>
      <c r="CIX874" s="206"/>
      <c r="CIY874" s="206"/>
      <c r="CIZ874" s="206"/>
      <c r="CJA874" s="206"/>
      <c r="CJB874" s="206"/>
      <c r="CJC874" s="206"/>
      <c r="CJD874" s="206"/>
      <c r="CJE874" s="206"/>
      <c r="CJF874" s="206"/>
      <c r="CJG874" s="206"/>
      <c r="CJH874" s="206"/>
      <c r="CJI874" s="206"/>
      <c r="CJJ874" s="206"/>
      <c r="CJK874" s="206"/>
      <c r="CJL874" s="206"/>
      <c r="CJM874" s="206"/>
      <c r="CJN874" s="206"/>
      <c r="CJO874" s="206"/>
      <c r="CJP874" s="206"/>
      <c r="CJQ874" s="206"/>
      <c r="CJR874" s="206"/>
      <c r="CJS874" s="206"/>
      <c r="CJT874" s="206"/>
      <c r="CJU874" s="206"/>
      <c r="CJV874" s="206"/>
      <c r="CJW874" s="206"/>
      <c r="CJX874" s="206"/>
      <c r="CJY874" s="206"/>
      <c r="CJZ874" s="206"/>
      <c r="CKA874" s="206"/>
      <c r="CKB874" s="206"/>
      <c r="CKC874" s="206"/>
      <c r="CKD874" s="206"/>
      <c r="CKE874" s="206"/>
      <c r="CKF874" s="206"/>
      <c r="CKG874" s="206"/>
      <c r="CKH874" s="206"/>
      <c r="CKI874" s="206"/>
      <c r="CKJ874" s="206"/>
      <c r="CKK874" s="206"/>
      <c r="CKL874" s="206"/>
      <c r="CKM874" s="206"/>
      <c r="CKN874" s="206"/>
      <c r="CKO874" s="206"/>
      <c r="CKP874" s="206"/>
      <c r="CKQ874" s="206"/>
      <c r="CKR874" s="206"/>
      <c r="CKS874" s="206"/>
      <c r="CKT874" s="206"/>
      <c r="CKU874" s="206"/>
      <c r="CKV874" s="206"/>
      <c r="CKW874" s="206"/>
      <c r="CKX874" s="206"/>
      <c r="CKY874" s="206"/>
      <c r="CKZ874" s="206"/>
      <c r="CLA874" s="206"/>
      <c r="CLB874" s="206"/>
      <c r="CLC874" s="206"/>
      <c r="CLD874" s="206"/>
      <c r="CLE874" s="206"/>
      <c r="CLF874" s="206"/>
      <c r="CLG874" s="206"/>
      <c r="CLH874" s="206"/>
      <c r="CLI874" s="206"/>
      <c r="CLJ874" s="206"/>
      <c r="CLK874" s="206"/>
      <c r="CLL874" s="206"/>
      <c r="CLM874" s="206"/>
      <c r="CLN874" s="206"/>
      <c r="CLO874" s="206"/>
      <c r="CLP874" s="206"/>
      <c r="CLQ874" s="206"/>
      <c r="CLR874" s="206"/>
      <c r="CLS874" s="206"/>
      <c r="CLT874" s="206"/>
      <c r="CLU874" s="206"/>
      <c r="CLV874" s="206"/>
      <c r="CLW874" s="206"/>
      <c r="CLX874" s="206"/>
      <c r="CLY874" s="206"/>
      <c r="CLZ874" s="206"/>
      <c r="CMA874" s="206"/>
      <c r="CMB874" s="206"/>
      <c r="CMC874" s="206"/>
      <c r="CMD874" s="206"/>
      <c r="CME874" s="206"/>
      <c r="CMF874" s="206"/>
      <c r="CMG874" s="206"/>
      <c r="CMH874" s="206"/>
      <c r="CMI874" s="206"/>
      <c r="CMJ874" s="206"/>
      <c r="CMK874" s="206"/>
      <c r="CML874" s="206"/>
      <c r="CMM874" s="206"/>
      <c r="CMN874" s="206"/>
      <c r="CMO874" s="206"/>
      <c r="CMP874" s="206"/>
      <c r="CMQ874" s="206"/>
      <c r="CMR874" s="206"/>
      <c r="CMS874" s="206"/>
      <c r="CMT874" s="206"/>
      <c r="CMU874" s="206"/>
      <c r="CMV874" s="206"/>
      <c r="CMW874" s="206"/>
      <c r="CMX874" s="206"/>
      <c r="CMY874" s="206"/>
      <c r="CMZ874" s="206"/>
      <c r="CNA874" s="206"/>
      <c r="CNB874" s="206"/>
      <c r="CNC874" s="206"/>
      <c r="CND874" s="206"/>
      <c r="CNE874" s="206"/>
      <c r="CNF874" s="206"/>
      <c r="CNG874" s="206"/>
      <c r="CNH874" s="206"/>
      <c r="CNI874" s="206"/>
      <c r="CNJ874" s="206"/>
      <c r="CNK874" s="206"/>
      <c r="CNL874" s="206"/>
      <c r="CNM874" s="206"/>
      <c r="CNN874" s="206"/>
      <c r="CNO874" s="206"/>
      <c r="CNP874" s="206"/>
      <c r="CNQ874" s="206"/>
      <c r="CNR874" s="206"/>
      <c r="CNS874" s="206"/>
      <c r="CNT874" s="206"/>
      <c r="CNU874" s="206"/>
      <c r="CNV874" s="206"/>
      <c r="CNW874" s="206"/>
      <c r="CNX874" s="206"/>
      <c r="CNY874" s="206"/>
      <c r="CNZ874" s="206"/>
      <c r="COA874" s="206"/>
      <c r="COB874" s="206"/>
      <c r="COC874" s="206"/>
      <c r="COD874" s="206"/>
      <c r="COE874" s="206"/>
      <c r="COF874" s="206"/>
      <c r="COG874" s="206"/>
      <c r="COH874" s="206"/>
      <c r="COI874" s="206"/>
      <c r="COJ874" s="206"/>
      <c r="COK874" s="206"/>
      <c r="COL874" s="206"/>
      <c r="COM874" s="206"/>
      <c r="CON874" s="206"/>
      <c r="COO874" s="206"/>
      <c r="COP874" s="206"/>
      <c r="COQ874" s="206"/>
      <c r="COR874" s="206"/>
      <c r="COS874" s="206"/>
      <c r="COT874" s="206"/>
      <c r="COU874" s="206"/>
      <c r="COV874" s="206"/>
      <c r="COW874" s="206"/>
      <c r="COX874" s="206"/>
      <c r="COY874" s="206"/>
      <c r="COZ874" s="206"/>
      <c r="CPA874" s="206"/>
      <c r="CPB874" s="206"/>
      <c r="CPC874" s="206"/>
      <c r="CPD874" s="206"/>
      <c r="CPE874" s="206"/>
      <c r="CPF874" s="206"/>
      <c r="CPG874" s="206"/>
      <c r="CPH874" s="206"/>
      <c r="CPI874" s="206"/>
      <c r="CPJ874" s="206"/>
      <c r="CPK874" s="206"/>
      <c r="CPL874" s="206"/>
      <c r="CPM874" s="206"/>
      <c r="CPN874" s="206"/>
      <c r="CPO874" s="206"/>
      <c r="CPP874" s="206"/>
      <c r="CPQ874" s="206"/>
      <c r="CPR874" s="206"/>
      <c r="CPS874" s="206"/>
      <c r="CPT874" s="206"/>
      <c r="CPU874" s="206"/>
      <c r="CPV874" s="206"/>
      <c r="CPW874" s="206"/>
      <c r="CPX874" s="206"/>
      <c r="CPY874" s="206"/>
      <c r="CPZ874" s="206"/>
      <c r="CQA874" s="206"/>
      <c r="CQB874" s="206"/>
      <c r="CQC874" s="206"/>
      <c r="CQD874" s="206"/>
      <c r="CQE874" s="206"/>
      <c r="CQF874" s="206"/>
      <c r="CQG874" s="206"/>
      <c r="CQH874" s="206"/>
      <c r="CQI874" s="206"/>
      <c r="CQJ874" s="206"/>
      <c r="CQK874" s="206"/>
      <c r="CQL874" s="206"/>
      <c r="CQM874" s="206"/>
      <c r="CQN874" s="206"/>
      <c r="CQO874" s="206"/>
      <c r="CQP874" s="206"/>
      <c r="CQQ874" s="206"/>
      <c r="CQR874" s="206"/>
      <c r="CQS874" s="206"/>
      <c r="CQT874" s="206"/>
      <c r="CQU874" s="206"/>
      <c r="CQV874" s="206"/>
      <c r="CQW874" s="206"/>
      <c r="CQX874" s="206"/>
      <c r="CQY874" s="206"/>
      <c r="CQZ874" s="206"/>
      <c r="CRA874" s="206"/>
      <c r="CRB874" s="206"/>
      <c r="CRC874" s="206"/>
      <c r="CRD874" s="206"/>
      <c r="CRE874" s="206"/>
      <c r="CRF874" s="206"/>
      <c r="CRG874" s="206"/>
      <c r="CRH874" s="206"/>
      <c r="CRI874" s="206"/>
      <c r="CRJ874" s="206"/>
      <c r="CRK874" s="206"/>
      <c r="CRL874" s="206"/>
      <c r="CRM874" s="206"/>
      <c r="CRN874" s="206"/>
      <c r="CRO874" s="206"/>
      <c r="CRP874" s="206"/>
      <c r="CRQ874" s="206"/>
      <c r="CRR874" s="206"/>
      <c r="CRS874" s="206"/>
      <c r="CRT874" s="206"/>
      <c r="CRU874" s="206"/>
      <c r="CRV874" s="206"/>
      <c r="CRW874" s="206"/>
      <c r="CRX874" s="206"/>
      <c r="CRY874" s="206"/>
      <c r="CRZ874" s="206"/>
      <c r="CSA874" s="206"/>
      <c r="CSB874" s="206"/>
      <c r="CSC874" s="206"/>
      <c r="CSD874" s="206"/>
      <c r="CSE874" s="206"/>
      <c r="CSF874" s="206"/>
      <c r="CSG874" s="206"/>
      <c r="CSH874" s="206"/>
      <c r="CSI874" s="206"/>
      <c r="CSJ874" s="206"/>
      <c r="CSK874" s="206"/>
      <c r="CSL874" s="206"/>
      <c r="CSM874" s="206"/>
      <c r="CSN874" s="206"/>
      <c r="CSO874" s="206"/>
      <c r="CSP874" s="206"/>
      <c r="CSQ874" s="206"/>
      <c r="CSR874" s="206"/>
      <c r="CSS874" s="206"/>
      <c r="CST874" s="206"/>
      <c r="CSU874" s="206"/>
      <c r="CSV874" s="206"/>
      <c r="CSW874" s="206"/>
      <c r="CSX874" s="206"/>
      <c r="CSY874" s="206"/>
      <c r="CSZ874" s="206"/>
      <c r="CTA874" s="206"/>
      <c r="CTB874" s="206"/>
      <c r="CTC874" s="206"/>
      <c r="CTD874" s="206"/>
      <c r="CTE874" s="206"/>
      <c r="CTF874" s="206"/>
      <c r="CTG874" s="206"/>
      <c r="CTH874" s="206"/>
      <c r="CTI874" s="206"/>
      <c r="CTJ874" s="206"/>
      <c r="CTK874" s="206"/>
      <c r="CTL874" s="206"/>
      <c r="CTM874" s="206"/>
      <c r="CTN874" s="206"/>
      <c r="CTO874" s="206"/>
      <c r="CTP874" s="206"/>
      <c r="CTQ874" s="206"/>
      <c r="CTR874" s="206"/>
      <c r="CTS874" s="206"/>
      <c r="CTT874" s="206"/>
      <c r="CTU874" s="206"/>
      <c r="CTV874" s="206"/>
      <c r="CTW874" s="206"/>
      <c r="CTX874" s="206"/>
      <c r="CTY874" s="206"/>
      <c r="CTZ874" s="206"/>
      <c r="CUA874" s="206"/>
      <c r="CUB874" s="206"/>
      <c r="CUC874" s="206"/>
      <c r="CUD874" s="206"/>
      <c r="CUE874" s="206"/>
      <c r="CUF874" s="206"/>
      <c r="CUG874" s="206"/>
      <c r="CUH874" s="206"/>
      <c r="CUI874" s="206"/>
      <c r="CUJ874" s="206"/>
      <c r="CUK874" s="206"/>
      <c r="CUL874" s="206"/>
      <c r="CUM874" s="206"/>
      <c r="CUN874" s="206"/>
      <c r="CUO874" s="206"/>
      <c r="CUP874" s="206"/>
      <c r="CUQ874" s="206"/>
      <c r="CUR874" s="206"/>
      <c r="CUS874" s="206"/>
      <c r="CUT874" s="206"/>
      <c r="CUU874" s="206"/>
      <c r="CUV874" s="206"/>
      <c r="CUW874" s="206"/>
      <c r="CUX874" s="206"/>
      <c r="CUY874" s="206"/>
      <c r="CUZ874" s="206"/>
      <c r="CVA874" s="206"/>
      <c r="CVB874" s="206"/>
      <c r="CVC874" s="206"/>
      <c r="CVD874" s="206"/>
      <c r="CVE874" s="206"/>
      <c r="CVF874" s="206"/>
      <c r="CVG874" s="206"/>
      <c r="CVH874" s="206"/>
      <c r="CVI874" s="206"/>
      <c r="CVJ874" s="206"/>
      <c r="CVK874" s="206"/>
      <c r="CVL874" s="206"/>
      <c r="CVM874" s="206"/>
      <c r="CVN874" s="206"/>
      <c r="CVO874" s="206"/>
      <c r="CVP874" s="206"/>
      <c r="CVQ874" s="206"/>
      <c r="CVR874" s="206"/>
      <c r="CVS874" s="206"/>
      <c r="CVT874" s="206"/>
      <c r="CVU874" s="206"/>
      <c r="CVV874" s="206"/>
      <c r="CVW874" s="206"/>
      <c r="CVX874" s="206"/>
      <c r="CVY874" s="206"/>
      <c r="CVZ874" s="206"/>
      <c r="CWA874" s="206"/>
      <c r="CWB874" s="206"/>
      <c r="CWC874" s="206"/>
      <c r="CWD874" s="206"/>
      <c r="CWE874" s="206"/>
      <c r="CWF874" s="206"/>
      <c r="CWG874" s="206"/>
      <c r="CWH874" s="206"/>
      <c r="CWI874" s="206"/>
      <c r="CWJ874" s="206"/>
      <c r="CWK874" s="206"/>
      <c r="CWL874" s="206"/>
      <c r="CWM874" s="206"/>
      <c r="CWN874" s="206"/>
      <c r="CWO874" s="206"/>
      <c r="CWP874" s="206"/>
      <c r="CWQ874" s="206"/>
      <c r="CWR874" s="206"/>
      <c r="CWS874" s="206"/>
      <c r="CWT874" s="206"/>
      <c r="CWU874" s="206"/>
      <c r="CWV874" s="206"/>
      <c r="CWW874" s="206"/>
      <c r="CWX874" s="206"/>
      <c r="CWY874" s="206"/>
      <c r="CWZ874" s="206"/>
      <c r="CXA874" s="206"/>
      <c r="CXB874" s="206"/>
      <c r="CXC874" s="206"/>
      <c r="CXD874" s="206"/>
      <c r="CXE874" s="206"/>
      <c r="CXF874" s="206"/>
      <c r="CXG874" s="206"/>
      <c r="CXH874" s="206"/>
      <c r="CXI874" s="206"/>
      <c r="CXJ874" s="206"/>
      <c r="CXK874" s="206"/>
      <c r="CXL874" s="206"/>
      <c r="CXM874" s="206"/>
      <c r="CXN874" s="206"/>
      <c r="CXO874" s="206"/>
      <c r="CXP874" s="206"/>
      <c r="CXQ874" s="206"/>
      <c r="CXR874" s="206"/>
      <c r="CXS874" s="206"/>
      <c r="CXT874" s="206"/>
      <c r="CXU874" s="206"/>
      <c r="CXV874" s="206"/>
      <c r="CXW874" s="206"/>
      <c r="CXX874" s="206"/>
      <c r="CXY874" s="206"/>
      <c r="CXZ874" s="206"/>
      <c r="CYA874" s="206"/>
      <c r="CYB874" s="206"/>
      <c r="CYC874" s="206"/>
      <c r="CYD874" s="206"/>
      <c r="CYE874" s="206"/>
      <c r="CYF874" s="206"/>
      <c r="CYG874" s="206"/>
      <c r="CYH874" s="206"/>
      <c r="CYI874" s="206"/>
      <c r="CYJ874" s="206"/>
      <c r="CYK874" s="206"/>
      <c r="CYL874" s="206"/>
      <c r="CYM874" s="206"/>
      <c r="CYN874" s="206"/>
      <c r="CYO874" s="206"/>
      <c r="CYP874" s="206"/>
      <c r="CYQ874" s="206"/>
      <c r="CYR874" s="206"/>
      <c r="CYS874" s="206"/>
      <c r="CYT874" s="206"/>
      <c r="CYU874" s="206"/>
      <c r="CYV874" s="206"/>
      <c r="CYW874" s="206"/>
      <c r="CYX874" s="206"/>
      <c r="CYY874" s="206"/>
      <c r="CYZ874" s="206"/>
      <c r="CZA874" s="206"/>
      <c r="CZB874" s="206"/>
      <c r="CZC874" s="206"/>
      <c r="CZD874" s="206"/>
      <c r="CZE874" s="206"/>
      <c r="CZF874" s="206"/>
      <c r="CZG874" s="206"/>
      <c r="CZH874" s="206"/>
      <c r="CZI874" s="206"/>
      <c r="CZJ874" s="206"/>
      <c r="CZK874" s="206"/>
      <c r="CZL874" s="206"/>
      <c r="CZM874" s="206"/>
      <c r="CZN874" s="206"/>
      <c r="CZO874" s="206"/>
      <c r="CZP874" s="206"/>
      <c r="CZQ874" s="206"/>
      <c r="CZR874" s="206"/>
      <c r="CZS874" s="206"/>
      <c r="CZT874" s="206"/>
      <c r="CZU874" s="206"/>
      <c r="CZV874" s="206"/>
      <c r="CZW874" s="206"/>
      <c r="CZX874" s="206"/>
      <c r="CZY874" s="206"/>
      <c r="CZZ874" s="206"/>
      <c r="DAA874" s="206"/>
      <c r="DAB874" s="206"/>
      <c r="DAC874" s="206"/>
      <c r="DAD874" s="206"/>
      <c r="DAE874" s="206"/>
      <c r="DAF874" s="206"/>
      <c r="DAG874" s="206"/>
      <c r="DAH874" s="206"/>
      <c r="DAI874" s="206"/>
      <c r="DAJ874" s="206"/>
      <c r="DAK874" s="206"/>
      <c r="DAL874" s="206"/>
      <c r="DAM874" s="206"/>
      <c r="DAN874" s="206"/>
      <c r="DAO874" s="206"/>
      <c r="DAP874" s="206"/>
      <c r="DAQ874" s="206"/>
      <c r="DAR874" s="206"/>
      <c r="DAS874" s="206"/>
      <c r="DAT874" s="206"/>
      <c r="DAU874" s="206"/>
      <c r="DAV874" s="206"/>
      <c r="DAW874" s="206"/>
      <c r="DAX874" s="206"/>
      <c r="DAY874" s="206"/>
      <c r="DAZ874" s="206"/>
      <c r="DBA874" s="206"/>
      <c r="DBB874" s="206"/>
      <c r="DBC874" s="206"/>
      <c r="DBD874" s="206"/>
      <c r="DBE874" s="206"/>
      <c r="DBF874" s="206"/>
      <c r="DBG874" s="206"/>
      <c r="DBH874" s="206"/>
      <c r="DBI874" s="206"/>
      <c r="DBJ874" s="206"/>
      <c r="DBK874" s="206"/>
      <c r="DBL874" s="206"/>
      <c r="DBM874" s="206"/>
      <c r="DBN874" s="206"/>
      <c r="DBO874" s="206"/>
      <c r="DBP874" s="206"/>
      <c r="DBQ874" s="206"/>
      <c r="DBR874" s="206"/>
      <c r="DBS874" s="206"/>
      <c r="DBT874" s="206"/>
      <c r="DBU874" s="206"/>
      <c r="DBV874" s="206"/>
      <c r="DBW874" s="206"/>
      <c r="DBX874" s="206"/>
      <c r="DBY874" s="206"/>
      <c r="DBZ874" s="206"/>
      <c r="DCA874" s="206"/>
      <c r="DCB874" s="206"/>
      <c r="DCC874" s="206"/>
      <c r="DCD874" s="206"/>
      <c r="DCE874" s="206"/>
      <c r="DCF874" s="206"/>
      <c r="DCG874" s="206"/>
      <c r="DCH874" s="206"/>
      <c r="DCI874" s="206"/>
      <c r="DCJ874" s="206"/>
      <c r="DCK874" s="206"/>
      <c r="DCL874" s="206"/>
      <c r="DCM874" s="206"/>
      <c r="DCN874" s="206"/>
      <c r="DCO874" s="206"/>
      <c r="DCP874" s="206"/>
      <c r="DCQ874" s="206"/>
      <c r="DCR874" s="206"/>
      <c r="DCS874" s="206"/>
      <c r="DCT874" s="206"/>
      <c r="DCU874" s="206"/>
      <c r="DCV874" s="206"/>
      <c r="DCW874" s="206"/>
      <c r="DCX874" s="206"/>
      <c r="DCY874" s="206"/>
      <c r="DCZ874" s="206"/>
      <c r="DDA874" s="206"/>
      <c r="DDB874" s="206"/>
      <c r="DDC874" s="206"/>
      <c r="DDD874" s="206"/>
      <c r="DDE874" s="206"/>
      <c r="DDF874" s="206"/>
      <c r="DDG874" s="206"/>
      <c r="DDH874" s="206"/>
      <c r="DDI874" s="206"/>
      <c r="DDJ874" s="206"/>
      <c r="DDK874" s="206"/>
      <c r="DDL874" s="206"/>
      <c r="DDM874" s="206"/>
      <c r="DDN874" s="206"/>
      <c r="DDO874" s="206"/>
      <c r="DDP874" s="206"/>
      <c r="DDQ874" s="206"/>
      <c r="DDR874" s="206"/>
      <c r="DDS874" s="206"/>
      <c r="DDT874" s="206"/>
      <c r="DDU874" s="206"/>
      <c r="DDV874" s="206"/>
      <c r="DDW874" s="206"/>
      <c r="DDX874" s="206"/>
      <c r="DDY874" s="206"/>
      <c r="DDZ874" s="206"/>
      <c r="DEA874" s="206"/>
      <c r="DEB874" s="206"/>
      <c r="DEC874" s="206"/>
      <c r="DED874" s="206"/>
      <c r="DEE874" s="206"/>
      <c r="DEF874" s="206"/>
      <c r="DEG874" s="206"/>
      <c r="DEH874" s="206"/>
      <c r="DEI874" s="206"/>
      <c r="DEJ874" s="206"/>
      <c r="DEK874" s="206"/>
      <c r="DEL874" s="206"/>
      <c r="DEM874" s="206"/>
      <c r="DEN874" s="206"/>
      <c r="DEO874" s="206"/>
      <c r="DEP874" s="206"/>
      <c r="DEQ874" s="206"/>
      <c r="DER874" s="206"/>
      <c r="DES874" s="206"/>
      <c r="DET874" s="206"/>
      <c r="DEU874" s="206"/>
      <c r="DEV874" s="206"/>
      <c r="DEW874" s="206"/>
      <c r="DEX874" s="206"/>
      <c r="DEY874" s="206"/>
      <c r="DEZ874" s="206"/>
      <c r="DFA874" s="206"/>
      <c r="DFB874" s="206"/>
      <c r="DFC874" s="206"/>
      <c r="DFD874" s="206"/>
      <c r="DFE874" s="206"/>
      <c r="DFF874" s="206"/>
      <c r="DFG874" s="206"/>
      <c r="DFH874" s="206"/>
      <c r="DFI874" s="206"/>
      <c r="DFJ874" s="206"/>
      <c r="DFK874" s="206"/>
      <c r="DFL874" s="206"/>
      <c r="DFM874" s="206"/>
      <c r="DFN874" s="206"/>
      <c r="DFO874" s="206"/>
      <c r="DFP874" s="206"/>
      <c r="DFQ874" s="206"/>
      <c r="DFR874" s="206"/>
      <c r="DFS874" s="206"/>
      <c r="DFT874" s="206"/>
      <c r="DFU874" s="206"/>
      <c r="DFV874" s="206"/>
      <c r="DFW874" s="206"/>
      <c r="DFX874" s="206"/>
      <c r="DFY874" s="206"/>
      <c r="DFZ874" s="206"/>
      <c r="DGA874" s="206"/>
      <c r="DGB874" s="206"/>
      <c r="DGC874" s="206"/>
      <c r="DGD874" s="206"/>
      <c r="DGE874" s="206"/>
      <c r="DGF874" s="206"/>
      <c r="DGG874" s="206"/>
      <c r="DGH874" s="206"/>
      <c r="DGI874" s="206"/>
      <c r="DGJ874" s="206"/>
      <c r="DGK874" s="206"/>
      <c r="DGL874" s="206"/>
      <c r="DGM874" s="206"/>
      <c r="DGN874" s="206"/>
      <c r="DGO874" s="206"/>
      <c r="DGP874" s="206"/>
      <c r="DGQ874" s="206"/>
      <c r="DGR874" s="206"/>
      <c r="DGS874" s="206"/>
      <c r="DGT874" s="206"/>
      <c r="DGU874" s="206"/>
      <c r="DGV874" s="206"/>
      <c r="DGW874" s="206"/>
      <c r="DGX874" s="206"/>
      <c r="DGY874" s="206"/>
      <c r="DGZ874" s="206"/>
      <c r="DHA874" s="206"/>
      <c r="DHB874" s="206"/>
      <c r="DHC874" s="206"/>
      <c r="DHD874" s="206"/>
      <c r="DHE874" s="206"/>
      <c r="DHF874" s="206"/>
      <c r="DHG874" s="206"/>
      <c r="DHH874" s="206"/>
      <c r="DHI874" s="206"/>
      <c r="DHJ874" s="206"/>
      <c r="DHK874" s="206"/>
      <c r="DHL874" s="206"/>
      <c r="DHM874" s="206"/>
      <c r="DHN874" s="206"/>
      <c r="DHO874" s="206"/>
      <c r="DHP874" s="206"/>
      <c r="DHQ874" s="206"/>
      <c r="DHR874" s="206"/>
      <c r="DHS874" s="206"/>
      <c r="DHT874" s="206"/>
      <c r="DHU874" s="206"/>
      <c r="DHV874" s="206"/>
      <c r="DHW874" s="206"/>
      <c r="DHX874" s="206"/>
      <c r="DHY874" s="206"/>
      <c r="DHZ874" s="206"/>
      <c r="DIA874" s="206"/>
      <c r="DIB874" s="206"/>
      <c r="DIC874" s="206"/>
      <c r="DID874" s="206"/>
      <c r="DIE874" s="206"/>
      <c r="DIF874" s="206"/>
      <c r="DIG874" s="206"/>
      <c r="DIH874" s="206"/>
      <c r="DII874" s="206"/>
      <c r="DIJ874" s="206"/>
      <c r="DIK874" s="206"/>
      <c r="DIL874" s="206"/>
      <c r="DIM874" s="206"/>
      <c r="DIN874" s="206"/>
      <c r="DIO874" s="206"/>
      <c r="DIP874" s="206"/>
      <c r="DIQ874" s="206"/>
      <c r="DIR874" s="206"/>
      <c r="DIS874" s="206"/>
      <c r="DIT874" s="206"/>
      <c r="DIU874" s="206"/>
      <c r="DIV874" s="206"/>
      <c r="DIW874" s="206"/>
      <c r="DIX874" s="206"/>
      <c r="DIY874" s="206"/>
      <c r="DIZ874" s="206"/>
      <c r="DJA874" s="206"/>
      <c r="DJB874" s="206"/>
      <c r="DJC874" s="206"/>
      <c r="DJD874" s="206"/>
      <c r="DJE874" s="206"/>
      <c r="DJF874" s="206"/>
      <c r="DJG874" s="206"/>
      <c r="DJH874" s="206"/>
      <c r="DJI874" s="206"/>
      <c r="DJJ874" s="206"/>
      <c r="DJK874" s="206"/>
      <c r="DJL874" s="206"/>
      <c r="DJM874" s="206"/>
      <c r="DJN874" s="206"/>
      <c r="DJO874" s="206"/>
      <c r="DJP874" s="206"/>
      <c r="DJQ874" s="206"/>
      <c r="DJR874" s="206"/>
      <c r="DJS874" s="206"/>
      <c r="DJT874" s="206"/>
      <c r="DJU874" s="206"/>
      <c r="DJV874" s="206"/>
      <c r="DJW874" s="206"/>
      <c r="DJX874" s="206"/>
      <c r="DJY874" s="206"/>
      <c r="DJZ874" s="206"/>
      <c r="DKA874" s="206"/>
      <c r="DKB874" s="206"/>
      <c r="DKC874" s="206"/>
      <c r="DKD874" s="206"/>
      <c r="DKE874" s="206"/>
      <c r="DKF874" s="206"/>
      <c r="DKG874" s="206"/>
      <c r="DKH874" s="206"/>
      <c r="DKI874" s="206"/>
      <c r="DKJ874" s="206"/>
      <c r="DKK874" s="206"/>
      <c r="DKL874" s="206"/>
      <c r="DKM874" s="206"/>
      <c r="DKN874" s="206"/>
      <c r="DKO874" s="206"/>
      <c r="DKP874" s="206"/>
      <c r="DKQ874" s="206"/>
      <c r="DKR874" s="206"/>
      <c r="DKS874" s="206"/>
      <c r="DKT874" s="206"/>
      <c r="DKU874" s="206"/>
      <c r="DKV874" s="206"/>
      <c r="DKW874" s="206"/>
      <c r="DKX874" s="206"/>
      <c r="DKY874" s="206"/>
      <c r="DKZ874" s="206"/>
      <c r="DLA874" s="206"/>
      <c r="DLB874" s="206"/>
      <c r="DLC874" s="206"/>
      <c r="DLD874" s="206"/>
      <c r="DLE874" s="206"/>
      <c r="DLF874" s="206"/>
      <c r="DLG874" s="206"/>
      <c r="DLH874" s="206"/>
      <c r="DLI874" s="206"/>
      <c r="DLJ874" s="206"/>
      <c r="DLK874" s="206"/>
      <c r="DLL874" s="206"/>
      <c r="DLM874" s="206"/>
      <c r="DLN874" s="206"/>
      <c r="DLO874" s="206"/>
      <c r="DLP874" s="206"/>
      <c r="DLQ874" s="206"/>
      <c r="DLR874" s="206"/>
      <c r="DLS874" s="206"/>
      <c r="DLT874" s="206"/>
      <c r="DLU874" s="206"/>
      <c r="DLV874" s="206"/>
      <c r="DLW874" s="206"/>
      <c r="DLX874" s="206"/>
      <c r="DLY874" s="206"/>
      <c r="DLZ874" s="206"/>
      <c r="DMA874" s="206"/>
      <c r="DMB874" s="206"/>
      <c r="DMC874" s="206"/>
      <c r="DMD874" s="206"/>
      <c r="DME874" s="206"/>
      <c r="DMF874" s="206"/>
      <c r="DMG874" s="206"/>
      <c r="DMH874" s="206"/>
      <c r="DMI874" s="206"/>
      <c r="DMJ874" s="206"/>
      <c r="DMK874" s="206"/>
      <c r="DML874" s="206"/>
      <c r="DMM874" s="206"/>
      <c r="DMN874" s="206"/>
      <c r="DMO874" s="206"/>
      <c r="DMP874" s="206"/>
      <c r="DMQ874" s="206"/>
      <c r="DMR874" s="206"/>
      <c r="DMS874" s="206"/>
      <c r="DMT874" s="206"/>
      <c r="DMU874" s="206"/>
      <c r="DMV874" s="206"/>
      <c r="DMW874" s="206"/>
      <c r="DMX874" s="206"/>
      <c r="DMY874" s="206"/>
      <c r="DMZ874" s="206"/>
      <c r="DNA874" s="206"/>
      <c r="DNB874" s="206"/>
      <c r="DNC874" s="206"/>
      <c r="DND874" s="206"/>
      <c r="DNE874" s="206"/>
      <c r="DNF874" s="206"/>
      <c r="DNG874" s="206"/>
      <c r="DNH874" s="206"/>
      <c r="DNI874" s="206"/>
      <c r="DNJ874" s="206"/>
      <c r="DNK874" s="206"/>
      <c r="DNL874" s="206"/>
      <c r="DNM874" s="206"/>
      <c r="DNN874" s="206"/>
      <c r="DNO874" s="206"/>
      <c r="DNP874" s="206"/>
      <c r="DNQ874" s="206"/>
      <c r="DNR874" s="206"/>
      <c r="DNS874" s="206"/>
      <c r="DNT874" s="206"/>
      <c r="DNU874" s="206"/>
      <c r="DNV874" s="206"/>
      <c r="DNW874" s="206"/>
      <c r="DNX874" s="206"/>
      <c r="DNY874" s="206"/>
      <c r="DNZ874" s="206"/>
      <c r="DOA874" s="206"/>
      <c r="DOB874" s="206"/>
      <c r="DOC874" s="206"/>
      <c r="DOD874" s="206"/>
      <c r="DOE874" s="206"/>
      <c r="DOF874" s="206"/>
      <c r="DOG874" s="206"/>
      <c r="DOH874" s="206"/>
      <c r="DOI874" s="206"/>
      <c r="DOJ874" s="206"/>
      <c r="DOK874" s="206"/>
      <c r="DOL874" s="206"/>
      <c r="DOM874" s="206"/>
      <c r="DON874" s="206"/>
      <c r="DOO874" s="206"/>
      <c r="DOP874" s="206"/>
      <c r="DOQ874" s="206"/>
      <c r="DOR874" s="206"/>
      <c r="DOS874" s="206"/>
      <c r="DOT874" s="206"/>
      <c r="DOU874" s="206"/>
      <c r="DOV874" s="206"/>
      <c r="DOW874" s="206"/>
      <c r="DOX874" s="206"/>
      <c r="DOY874" s="206"/>
      <c r="DOZ874" s="206"/>
      <c r="DPA874" s="206"/>
      <c r="DPB874" s="206"/>
      <c r="DPC874" s="206"/>
      <c r="DPD874" s="206"/>
      <c r="DPE874" s="206"/>
      <c r="DPF874" s="206"/>
      <c r="DPG874" s="206"/>
      <c r="DPH874" s="206"/>
      <c r="DPI874" s="206"/>
      <c r="DPJ874" s="206"/>
      <c r="DPK874" s="206"/>
      <c r="DPL874" s="206"/>
      <c r="DPM874" s="206"/>
      <c r="DPN874" s="206"/>
      <c r="DPO874" s="206"/>
      <c r="DPP874" s="206"/>
      <c r="DPQ874" s="206"/>
      <c r="DPR874" s="206"/>
      <c r="DPS874" s="206"/>
      <c r="DPT874" s="206"/>
      <c r="DPU874" s="206"/>
      <c r="DPV874" s="206"/>
      <c r="DPW874" s="206"/>
      <c r="DPX874" s="206"/>
      <c r="DPY874" s="206"/>
      <c r="DPZ874" s="206"/>
      <c r="DQA874" s="206"/>
      <c r="DQB874" s="206"/>
      <c r="DQC874" s="206"/>
      <c r="DQD874" s="206"/>
      <c r="DQE874" s="206"/>
      <c r="DQF874" s="206"/>
      <c r="DQG874" s="206"/>
      <c r="DQH874" s="206"/>
      <c r="DQI874" s="206"/>
      <c r="DQJ874" s="206"/>
      <c r="DQK874" s="206"/>
      <c r="DQL874" s="206"/>
      <c r="DQM874" s="206"/>
      <c r="DQN874" s="206"/>
      <c r="DQO874" s="206"/>
      <c r="DQP874" s="206"/>
      <c r="DQQ874" s="206"/>
      <c r="DQR874" s="206"/>
      <c r="DQS874" s="206"/>
      <c r="DQT874" s="206"/>
      <c r="DQU874" s="206"/>
      <c r="DQV874" s="206"/>
      <c r="DQW874" s="206"/>
      <c r="DQX874" s="206"/>
      <c r="DQY874" s="206"/>
      <c r="DQZ874" s="206"/>
      <c r="DRA874" s="206"/>
      <c r="DRB874" s="206"/>
      <c r="DRC874" s="206"/>
      <c r="DRD874" s="206"/>
      <c r="DRE874" s="206"/>
      <c r="DRF874" s="206"/>
      <c r="DRG874" s="206"/>
      <c r="DRH874" s="206"/>
      <c r="DRI874" s="206"/>
      <c r="DRJ874" s="206"/>
      <c r="DRK874" s="206"/>
      <c r="DRL874" s="206"/>
      <c r="DRM874" s="206"/>
      <c r="DRN874" s="206"/>
      <c r="DRO874" s="206"/>
      <c r="DRP874" s="206"/>
      <c r="DRQ874" s="206"/>
      <c r="DRR874" s="206"/>
      <c r="DRS874" s="206"/>
      <c r="DRT874" s="206"/>
      <c r="DRU874" s="206"/>
      <c r="DRV874" s="206"/>
      <c r="DRW874" s="206"/>
      <c r="DRX874" s="206"/>
      <c r="DRY874" s="206"/>
      <c r="DRZ874" s="206"/>
      <c r="DSA874" s="206"/>
      <c r="DSB874" s="206"/>
      <c r="DSC874" s="206"/>
      <c r="DSD874" s="206"/>
      <c r="DSE874" s="206"/>
      <c r="DSF874" s="206"/>
      <c r="DSG874" s="206"/>
      <c r="DSH874" s="206"/>
      <c r="DSI874" s="206"/>
      <c r="DSJ874" s="206"/>
      <c r="DSK874" s="206"/>
      <c r="DSL874" s="206"/>
      <c r="DSM874" s="206"/>
      <c r="DSN874" s="206"/>
      <c r="DSO874" s="206"/>
      <c r="DSP874" s="206"/>
      <c r="DSQ874" s="206"/>
      <c r="DSR874" s="206"/>
      <c r="DSS874" s="206"/>
      <c r="DST874" s="206"/>
      <c r="DSU874" s="206"/>
      <c r="DSV874" s="206"/>
      <c r="DSW874" s="206"/>
      <c r="DSX874" s="206"/>
      <c r="DSY874" s="206"/>
      <c r="DSZ874" s="206"/>
      <c r="DTA874" s="206"/>
      <c r="DTB874" s="206"/>
      <c r="DTC874" s="206"/>
      <c r="DTD874" s="206"/>
      <c r="DTE874" s="206"/>
      <c r="DTF874" s="206"/>
      <c r="DTG874" s="206"/>
      <c r="DTH874" s="206"/>
      <c r="DTI874" s="206"/>
      <c r="DTJ874" s="206"/>
      <c r="DTK874" s="206"/>
      <c r="DTL874" s="206"/>
      <c r="DTM874" s="206"/>
      <c r="DTN874" s="206"/>
      <c r="DTO874" s="206"/>
      <c r="DTP874" s="206"/>
      <c r="DTQ874" s="206"/>
      <c r="DTR874" s="206"/>
      <c r="DTS874" s="206"/>
      <c r="DTT874" s="206"/>
      <c r="DTU874" s="206"/>
      <c r="DTV874" s="206"/>
      <c r="DTW874" s="206"/>
      <c r="DTX874" s="206"/>
      <c r="DTY874" s="206"/>
      <c r="DTZ874" s="206"/>
      <c r="DUA874" s="206"/>
      <c r="DUB874" s="206"/>
      <c r="DUC874" s="206"/>
      <c r="DUD874" s="206"/>
      <c r="DUE874" s="206"/>
      <c r="DUF874" s="206"/>
      <c r="DUG874" s="206"/>
      <c r="DUH874" s="206"/>
      <c r="DUI874" s="206"/>
      <c r="DUJ874" s="206"/>
      <c r="DUK874" s="206"/>
      <c r="DUL874" s="206"/>
      <c r="DUM874" s="206"/>
      <c r="DUN874" s="206"/>
      <c r="DUO874" s="206"/>
      <c r="DUP874" s="206"/>
      <c r="DUQ874" s="206"/>
      <c r="DUR874" s="206"/>
      <c r="DUS874" s="206"/>
      <c r="DUT874" s="206"/>
      <c r="DUU874" s="206"/>
      <c r="DUV874" s="206"/>
      <c r="DUW874" s="206"/>
      <c r="DUX874" s="206"/>
      <c r="DUY874" s="206"/>
      <c r="DUZ874" s="206"/>
      <c r="DVA874" s="206"/>
      <c r="DVB874" s="206"/>
      <c r="DVC874" s="206"/>
      <c r="DVD874" s="206"/>
      <c r="DVE874" s="206"/>
      <c r="DVF874" s="206"/>
      <c r="DVG874" s="206"/>
      <c r="DVH874" s="206"/>
      <c r="DVI874" s="206"/>
      <c r="DVJ874" s="206"/>
      <c r="DVK874" s="206"/>
      <c r="DVL874" s="206"/>
      <c r="DVM874" s="206"/>
      <c r="DVN874" s="206"/>
      <c r="DVO874" s="206"/>
      <c r="DVP874" s="206"/>
      <c r="DVQ874" s="206"/>
      <c r="DVR874" s="206"/>
      <c r="DVS874" s="206"/>
      <c r="DVT874" s="206"/>
      <c r="DVU874" s="206"/>
      <c r="DVV874" s="206"/>
      <c r="DVW874" s="206"/>
      <c r="DVX874" s="206"/>
      <c r="DVY874" s="206"/>
      <c r="DVZ874" s="206"/>
      <c r="DWA874" s="206"/>
      <c r="DWB874" s="206"/>
      <c r="DWC874" s="206"/>
      <c r="DWD874" s="206"/>
      <c r="DWE874" s="206"/>
      <c r="DWF874" s="206"/>
      <c r="DWG874" s="206"/>
      <c r="DWH874" s="206"/>
      <c r="DWI874" s="206"/>
      <c r="DWJ874" s="206"/>
      <c r="DWK874" s="206"/>
      <c r="DWL874" s="206"/>
      <c r="DWM874" s="206"/>
      <c r="DWN874" s="206"/>
      <c r="DWO874" s="206"/>
      <c r="DWP874" s="206"/>
      <c r="DWQ874" s="206"/>
      <c r="DWR874" s="206"/>
      <c r="DWS874" s="206"/>
      <c r="DWT874" s="206"/>
      <c r="DWU874" s="206"/>
      <c r="DWV874" s="206"/>
      <c r="DWW874" s="206"/>
      <c r="DWX874" s="206"/>
      <c r="DWY874" s="206"/>
      <c r="DWZ874" s="206"/>
      <c r="DXA874" s="206"/>
      <c r="DXB874" s="206"/>
      <c r="DXC874" s="206"/>
      <c r="DXD874" s="206"/>
      <c r="DXE874" s="206"/>
      <c r="DXF874" s="206"/>
      <c r="DXG874" s="206"/>
      <c r="DXH874" s="206"/>
      <c r="DXI874" s="206"/>
      <c r="DXJ874" s="206"/>
      <c r="DXK874" s="206"/>
      <c r="DXL874" s="206"/>
      <c r="DXM874" s="206"/>
      <c r="DXN874" s="206"/>
      <c r="DXO874" s="206"/>
      <c r="DXP874" s="206"/>
      <c r="DXQ874" s="206"/>
      <c r="DXR874" s="206"/>
      <c r="DXS874" s="206"/>
      <c r="DXT874" s="206"/>
      <c r="DXU874" s="206"/>
      <c r="DXV874" s="206"/>
      <c r="DXW874" s="206"/>
      <c r="DXX874" s="206"/>
      <c r="DXY874" s="206"/>
      <c r="DXZ874" s="206"/>
      <c r="DYA874" s="206"/>
      <c r="DYB874" s="206"/>
      <c r="DYC874" s="206"/>
      <c r="DYD874" s="206"/>
      <c r="DYE874" s="206"/>
      <c r="DYF874" s="206"/>
      <c r="DYG874" s="206"/>
      <c r="DYH874" s="206"/>
      <c r="DYI874" s="206"/>
      <c r="DYJ874" s="206"/>
      <c r="DYK874" s="206"/>
      <c r="DYL874" s="206"/>
      <c r="DYM874" s="206"/>
      <c r="DYN874" s="206"/>
      <c r="DYO874" s="206"/>
      <c r="DYP874" s="206"/>
      <c r="DYQ874" s="206"/>
      <c r="DYR874" s="206"/>
      <c r="DYS874" s="206"/>
      <c r="DYT874" s="206"/>
      <c r="DYU874" s="206"/>
      <c r="DYV874" s="206"/>
      <c r="DYW874" s="206"/>
      <c r="DYX874" s="206"/>
      <c r="DYY874" s="206"/>
      <c r="DYZ874" s="206"/>
      <c r="DZA874" s="206"/>
      <c r="DZB874" s="206"/>
      <c r="DZC874" s="206"/>
      <c r="DZD874" s="206"/>
      <c r="DZE874" s="206"/>
      <c r="DZF874" s="206"/>
      <c r="DZG874" s="206"/>
      <c r="DZH874" s="206"/>
      <c r="DZI874" s="206"/>
      <c r="DZJ874" s="206"/>
      <c r="DZK874" s="206"/>
      <c r="DZL874" s="206"/>
      <c r="DZM874" s="206"/>
      <c r="DZN874" s="206"/>
      <c r="DZO874" s="206"/>
      <c r="DZP874" s="206"/>
      <c r="DZQ874" s="206"/>
      <c r="DZR874" s="206"/>
      <c r="DZS874" s="206"/>
      <c r="DZT874" s="206"/>
      <c r="DZU874" s="206"/>
      <c r="DZV874" s="206"/>
      <c r="DZW874" s="206"/>
      <c r="DZX874" s="206"/>
      <c r="DZY874" s="206"/>
      <c r="DZZ874" s="206"/>
      <c r="EAA874" s="206"/>
      <c r="EAB874" s="206"/>
      <c r="EAC874" s="206"/>
      <c r="EAD874" s="206"/>
      <c r="EAE874" s="206"/>
      <c r="EAF874" s="206"/>
      <c r="EAG874" s="206"/>
      <c r="EAH874" s="206"/>
      <c r="EAI874" s="206"/>
      <c r="EAJ874" s="206"/>
      <c r="EAK874" s="206"/>
      <c r="EAL874" s="206"/>
      <c r="EAM874" s="206"/>
      <c r="EAN874" s="206"/>
      <c r="EAO874" s="206"/>
      <c r="EAP874" s="206"/>
      <c r="EAQ874" s="206"/>
      <c r="EAR874" s="206"/>
      <c r="EAS874" s="206"/>
      <c r="EAT874" s="206"/>
      <c r="EAU874" s="206"/>
      <c r="EAV874" s="206"/>
      <c r="EAW874" s="206"/>
      <c r="EAX874" s="206"/>
      <c r="EAY874" s="206"/>
      <c r="EAZ874" s="206"/>
      <c r="EBA874" s="206"/>
      <c r="EBB874" s="206"/>
      <c r="EBC874" s="206"/>
      <c r="EBD874" s="206"/>
      <c r="EBE874" s="206"/>
      <c r="EBF874" s="206"/>
      <c r="EBG874" s="206"/>
      <c r="EBH874" s="206"/>
      <c r="EBI874" s="206"/>
      <c r="EBJ874" s="206"/>
      <c r="EBK874" s="206"/>
      <c r="EBL874" s="206"/>
      <c r="EBM874" s="206"/>
      <c r="EBN874" s="206"/>
      <c r="EBO874" s="206"/>
      <c r="EBP874" s="206"/>
      <c r="EBQ874" s="206"/>
      <c r="EBR874" s="206"/>
      <c r="EBS874" s="206"/>
      <c r="EBT874" s="206"/>
      <c r="EBU874" s="206"/>
      <c r="EBV874" s="206"/>
      <c r="EBW874" s="206"/>
      <c r="EBX874" s="206"/>
      <c r="EBY874" s="206"/>
      <c r="EBZ874" s="206"/>
      <c r="ECA874" s="206"/>
      <c r="ECB874" s="206"/>
      <c r="ECC874" s="206"/>
      <c r="ECD874" s="206"/>
      <c r="ECE874" s="206"/>
      <c r="ECF874" s="206"/>
      <c r="ECG874" s="206"/>
      <c r="ECH874" s="206"/>
      <c r="ECI874" s="206"/>
      <c r="ECJ874" s="206"/>
      <c r="ECK874" s="206"/>
      <c r="ECL874" s="206"/>
      <c r="ECM874" s="206"/>
      <c r="ECN874" s="206"/>
      <c r="ECO874" s="206"/>
      <c r="ECP874" s="206"/>
      <c r="ECQ874" s="206"/>
      <c r="ECR874" s="206"/>
      <c r="ECS874" s="206"/>
      <c r="ECT874" s="206"/>
      <c r="ECU874" s="206"/>
      <c r="ECV874" s="206"/>
      <c r="ECW874" s="206"/>
      <c r="ECX874" s="206"/>
      <c r="ECY874" s="206"/>
      <c r="ECZ874" s="206"/>
      <c r="EDA874" s="206"/>
      <c r="EDB874" s="206"/>
      <c r="EDC874" s="206"/>
      <c r="EDD874" s="206"/>
      <c r="EDE874" s="206"/>
      <c r="EDF874" s="206"/>
      <c r="EDG874" s="206"/>
      <c r="EDH874" s="206"/>
      <c r="EDI874" s="206"/>
      <c r="EDJ874" s="206"/>
      <c r="EDK874" s="206"/>
      <c r="EDL874" s="206"/>
      <c r="EDM874" s="206"/>
      <c r="EDN874" s="206"/>
      <c r="EDO874" s="206"/>
      <c r="EDP874" s="206"/>
      <c r="EDQ874" s="206"/>
      <c r="EDR874" s="206"/>
      <c r="EDS874" s="206"/>
      <c r="EDT874" s="206"/>
      <c r="EDU874" s="206"/>
      <c r="EDV874" s="206"/>
      <c r="EDW874" s="206"/>
      <c r="EDX874" s="206"/>
      <c r="EDY874" s="206"/>
      <c r="EDZ874" s="206"/>
      <c r="EEA874" s="206"/>
      <c r="EEB874" s="206"/>
      <c r="EEC874" s="206"/>
      <c r="EED874" s="206"/>
      <c r="EEE874" s="206"/>
      <c r="EEF874" s="206"/>
      <c r="EEG874" s="206"/>
      <c r="EEH874" s="206"/>
      <c r="EEI874" s="206"/>
      <c r="EEJ874" s="206"/>
      <c r="EEK874" s="206"/>
      <c r="EEL874" s="206"/>
      <c r="EEM874" s="206"/>
      <c r="EEN874" s="206"/>
      <c r="EEO874" s="206"/>
      <c r="EEP874" s="206"/>
      <c r="EEQ874" s="206"/>
      <c r="EER874" s="206"/>
      <c r="EES874" s="206"/>
      <c r="EET874" s="206"/>
      <c r="EEU874" s="206"/>
      <c r="EEV874" s="206"/>
      <c r="EEW874" s="206"/>
      <c r="EEX874" s="206"/>
      <c r="EEY874" s="206"/>
      <c r="EEZ874" s="206"/>
      <c r="EFA874" s="206"/>
      <c r="EFB874" s="206"/>
      <c r="EFC874" s="206"/>
      <c r="EFD874" s="206"/>
      <c r="EFE874" s="206"/>
      <c r="EFF874" s="206"/>
      <c r="EFG874" s="206"/>
      <c r="EFH874" s="206"/>
      <c r="EFI874" s="206"/>
      <c r="EFJ874" s="206"/>
      <c r="EFK874" s="206"/>
      <c r="EFL874" s="206"/>
      <c r="EFM874" s="206"/>
      <c r="EFN874" s="206"/>
      <c r="EFO874" s="206"/>
      <c r="EFP874" s="206"/>
      <c r="EFQ874" s="206"/>
      <c r="EFR874" s="206"/>
      <c r="EFS874" s="206"/>
      <c r="EFT874" s="206"/>
      <c r="EFU874" s="206"/>
      <c r="EFV874" s="206"/>
      <c r="EFW874" s="206"/>
      <c r="EFX874" s="206"/>
      <c r="EFY874" s="206"/>
      <c r="EFZ874" s="206"/>
      <c r="EGA874" s="206"/>
      <c r="EGB874" s="206"/>
      <c r="EGC874" s="206"/>
      <c r="EGD874" s="206"/>
      <c r="EGE874" s="206"/>
      <c r="EGF874" s="206"/>
      <c r="EGG874" s="206"/>
      <c r="EGH874" s="206"/>
      <c r="EGI874" s="206"/>
      <c r="EGJ874" s="206"/>
      <c r="EGK874" s="206"/>
      <c r="EGL874" s="206"/>
      <c r="EGM874" s="206"/>
      <c r="EGN874" s="206"/>
      <c r="EGO874" s="206"/>
      <c r="EGP874" s="206"/>
      <c r="EGQ874" s="206"/>
      <c r="EGR874" s="206"/>
      <c r="EGS874" s="206"/>
      <c r="EGT874" s="206"/>
      <c r="EGU874" s="206"/>
      <c r="EGV874" s="206"/>
      <c r="EGW874" s="206"/>
      <c r="EGX874" s="206"/>
      <c r="EGY874" s="206"/>
      <c r="EGZ874" s="206"/>
      <c r="EHA874" s="206"/>
      <c r="EHB874" s="206"/>
      <c r="EHC874" s="206"/>
      <c r="EHD874" s="206"/>
      <c r="EHE874" s="206"/>
      <c r="EHF874" s="206"/>
      <c r="EHG874" s="206"/>
      <c r="EHH874" s="206"/>
      <c r="EHI874" s="206"/>
      <c r="EHJ874" s="206"/>
      <c r="EHK874" s="206"/>
      <c r="EHL874" s="206"/>
      <c r="EHM874" s="206"/>
      <c r="EHN874" s="206"/>
      <c r="EHO874" s="206"/>
      <c r="EHP874" s="206"/>
      <c r="EHQ874" s="206"/>
      <c r="EHR874" s="206"/>
      <c r="EHS874" s="206"/>
      <c r="EHT874" s="206"/>
      <c r="EHU874" s="206"/>
      <c r="EHV874" s="206"/>
      <c r="EHW874" s="206"/>
      <c r="EHX874" s="206"/>
      <c r="EHY874" s="206"/>
      <c r="EHZ874" s="206"/>
      <c r="EIA874" s="206"/>
      <c r="EIB874" s="206"/>
      <c r="EIC874" s="206"/>
      <c r="EID874" s="206"/>
      <c r="EIE874" s="206"/>
      <c r="EIF874" s="206"/>
      <c r="EIG874" s="206"/>
      <c r="EIH874" s="206"/>
      <c r="EII874" s="206"/>
      <c r="EIJ874" s="206"/>
      <c r="EIK874" s="206"/>
      <c r="EIL874" s="206"/>
      <c r="EIM874" s="206"/>
      <c r="EIN874" s="206"/>
      <c r="EIO874" s="206"/>
      <c r="EIP874" s="206"/>
      <c r="EIQ874" s="206"/>
      <c r="EIR874" s="206"/>
      <c r="EIS874" s="206"/>
      <c r="EIT874" s="206"/>
      <c r="EIU874" s="206"/>
      <c r="EIV874" s="206"/>
      <c r="EIW874" s="206"/>
      <c r="EIX874" s="206"/>
      <c r="EIY874" s="206"/>
      <c r="EIZ874" s="206"/>
      <c r="EJA874" s="206"/>
      <c r="EJB874" s="206"/>
      <c r="EJC874" s="206"/>
      <c r="EJD874" s="206"/>
      <c r="EJE874" s="206"/>
      <c r="EJF874" s="206"/>
      <c r="EJG874" s="206"/>
      <c r="EJH874" s="206"/>
      <c r="EJI874" s="206"/>
      <c r="EJJ874" s="206"/>
      <c r="EJK874" s="206"/>
      <c r="EJL874" s="206"/>
      <c r="EJM874" s="206"/>
      <c r="EJN874" s="206"/>
      <c r="EJO874" s="206"/>
      <c r="EJP874" s="206"/>
      <c r="EJQ874" s="206"/>
      <c r="EJR874" s="206"/>
      <c r="EJS874" s="206"/>
      <c r="EJT874" s="206"/>
      <c r="EJU874" s="206"/>
      <c r="EJV874" s="206"/>
      <c r="EJW874" s="206"/>
      <c r="EJX874" s="206"/>
      <c r="EJY874" s="206"/>
      <c r="EJZ874" s="206"/>
      <c r="EKA874" s="206"/>
      <c r="EKB874" s="206"/>
      <c r="EKC874" s="206"/>
      <c r="EKD874" s="206"/>
      <c r="EKE874" s="206"/>
      <c r="EKF874" s="206"/>
      <c r="EKG874" s="206"/>
      <c r="EKH874" s="206"/>
      <c r="EKI874" s="206"/>
      <c r="EKJ874" s="206"/>
      <c r="EKK874" s="206"/>
      <c r="EKL874" s="206"/>
      <c r="EKM874" s="206"/>
      <c r="EKN874" s="206"/>
      <c r="EKO874" s="206"/>
      <c r="EKP874" s="206"/>
      <c r="EKQ874" s="206"/>
      <c r="EKR874" s="206"/>
      <c r="EKS874" s="206"/>
      <c r="EKT874" s="206"/>
      <c r="EKU874" s="206"/>
      <c r="EKV874" s="206"/>
      <c r="EKW874" s="206"/>
      <c r="EKX874" s="206"/>
      <c r="EKY874" s="206"/>
      <c r="EKZ874" s="206"/>
      <c r="ELA874" s="206"/>
      <c r="ELB874" s="206"/>
      <c r="ELC874" s="206"/>
      <c r="ELD874" s="206"/>
      <c r="ELE874" s="206"/>
      <c r="ELF874" s="206"/>
      <c r="ELG874" s="206"/>
      <c r="ELH874" s="206"/>
      <c r="ELI874" s="206"/>
      <c r="ELJ874" s="206"/>
      <c r="ELK874" s="206"/>
      <c r="ELL874" s="206"/>
      <c r="ELM874" s="206"/>
      <c r="ELN874" s="206"/>
      <c r="ELO874" s="206"/>
      <c r="ELP874" s="206"/>
      <c r="ELQ874" s="206"/>
      <c r="ELR874" s="206"/>
      <c r="ELS874" s="206"/>
      <c r="ELT874" s="206"/>
      <c r="ELU874" s="206"/>
      <c r="ELV874" s="206"/>
      <c r="ELW874" s="206"/>
      <c r="ELX874" s="206"/>
      <c r="ELY874" s="206"/>
      <c r="ELZ874" s="206"/>
      <c r="EMA874" s="206"/>
      <c r="EMB874" s="206"/>
      <c r="EMC874" s="206"/>
      <c r="EMD874" s="206"/>
      <c r="EME874" s="206"/>
      <c r="EMF874" s="206"/>
      <c r="EMG874" s="206"/>
      <c r="EMH874" s="206"/>
      <c r="EMI874" s="206"/>
      <c r="EMJ874" s="206"/>
      <c r="EMK874" s="206"/>
      <c r="EML874" s="206"/>
      <c r="EMM874" s="206"/>
      <c r="EMN874" s="206"/>
      <c r="EMO874" s="206"/>
      <c r="EMP874" s="206"/>
      <c r="EMQ874" s="206"/>
      <c r="EMR874" s="206"/>
      <c r="EMS874" s="206"/>
      <c r="EMT874" s="206"/>
      <c r="EMU874" s="206"/>
      <c r="EMV874" s="206"/>
      <c r="EMW874" s="206"/>
      <c r="EMX874" s="206"/>
      <c r="EMY874" s="206"/>
      <c r="EMZ874" s="206"/>
      <c r="ENA874" s="206"/>
      <c r="ENB874" s="206"/>
      <c r="ENC874" s="206"/>
      <c r="END874" s="206"/>
      <c r="ENE874" s="206"/>
      <c r="ENF874" s="206"/>
      <c r="ENG874" s="206"/>
      <c r="ENH874" s="206"/>
      <c r="ENI874" s="206"/>
      <c r="ENJ874" s="206"/>
      <c r="ENK874" s="206"/>
      <c r="ENL874" s="206"/>
      <c r="ENM874" s="206"/>
      <c r="ENN874" s="206"/>
      <c r="ENO874" s="206"/>
      <c r="ENP874" s="206"/>
      <c r="ENQ874" s="206"/>
      <c r="ENR874" s="206"/>
      <c r="ENS874" s="206"/>
      <c r="ENT874" s="206"/>
      <c r="ENU874" s="206"/>
      <c r="ENV874" s="206"/>
      <c r="ENW874" s="206"/>
      <c r="ENX874" s="206"/>
      <c r="ENY874" s="206"/>
      <c r="ENZ874" s="206"/>
      <c r="EOA874" s="206"/>
      <c r="EOB874" s="206"/>
      <c r="EOC874" s="206"/>
      <c r="EOD874" s="206"/>
      <c r="EOE874" s="206"/>
      <c r="EOF874" s="206"/>
      <c r="EOG874" s="206"/>
      <c r="EOH874" s="206"/>
      <c r="EOI874" s="206"/>
      <c r="EOJ874" s="206"/>
      <c r="EOK874" s="206"/>
      <c r="EOL874" s="206"/>
      <c r="EOM874" s="206"/>
      <c r="EON874" s="206"/>
      <c r="EOO874" s="206"/>
      <c r="EOP874" s="206"/>
      <c r="EOQ874" s="206"/>
      <c r="EOR874" s="206"/>
      <c r="EOS874" s="206"/>
      <c r="EOT874" s="206"/>
      <c r="EOU874" s="206"/>
      <c r="EOV874" s="206"/>
      <c r="EOW874" s="206"/>
      <c r="EOX874" s="206"/>
      <c r="EOY874" s="206"/>
      <c r="EOZ874" s="206"/>
      <c r="EPA874" s="206"/>
      <c r="EPB874" s="206"/>
      <c r="EPC874" s="206"/>
      <c r="EPD874" s="206"/>
      <c r="EPE874" s="206"/>
      <c r="EPF874" s="206"/>
      <c r="EPG874" s="206"/>
      <c r="EPH874" s="206"/>
      <c r="EPI874" s="206"/>
      <c r="EPJ874" s="206"/>
      <c r="EPK874" s="206"/>
      <c r="EPL874" s="206"/>
      <c r="EPM874" s="206"/>
      <c r="EPN874" s="206"/>
      <c r="EPO874" s="206"/>
      <c r="EPP874" s="206"/>
      <c r="EPQ874" s="206"/>
      <c r="EPR874" s="206"/>
      <c r="EPS874" s="206"/>
      <c r="EPT874" s="206"/>
      <c r="EPU874" s="206"/>
      <c r="EPV874" s="206"/>
      <c r="EPW874" s="206"/>
      <c r="EPX874" s="206"/>
      <c r="EPY874" s="206"/>
      <c r="EPZ874" s="206"/>
      <c r="EQA874" s="206"/>
      <c r="EQB874" s="206"/>
      <c r="EQC874" s="206"/>
      <c r="EQD874" s="206"/>
      <c r="EQE874" s="206"/>
      <c r="EQF874" s="206"/>
      <c r="EQG874" s="206"/>
      <c r="EQH874" s="206"/>
      <c r="EQI874" s="206"/>
      <c r="EQJ874" s="206"/>
      <c r="EQK874" s="206"/>
      <c r="EQL874" s="206"/>
      <c r="EQM874" s="206"/>
      <c r="EQN874" s="206"/>
      <c r="EQO874" s="206"/>
      <c r="EQP874" s="206"/>
      <c r="EQQ874" s="206"/>
      <c r="EQR874" s="206"/>
      <c r="EQS874" s="206"/>
      <c r="EQT874" s="206"/>
      <c r="EQU874" s="206"/>
      <c r="EQV874" s="206"/>
      <c r="EQW874" s="206"/>
      <c r="EQX874" s="206"/>
      <c r="EQY874" s="206"/>
      <c r="EQZ874" s="206"/>
      <c r="ERA874" s="206"/>
      <c r="ERB874" s="206"/>
      <c r="ERC874" s="206"/>
      <c r="ERD874" s="206"/>
      <c r="ERE874" s="206"/>
      <c r="ERF874" s="206"/>
      <c r="ERG874" s="206"/>
      <c r="ERH874" s="206"/>
      <c r="ERI874" s="206"/>
      <c r="ERJ874" s="206"/>
      <c r="ERK874" s="206"/>
      <c r="ERL874" s="206"/>
      <c r="ERM874" s="206"/>
      <c r="ERN874" s="206"/>
      <c r="ERO874" s="206"/>
      <c r="ERP874" s="206"/>
      <c r="ERQ874" s="206"/>
      <c r="ERR874" s="206"/>
      <c r="ERS874" s="206"/>
      <c r="ERT874" s="206"/>
      <c r="ERU874" s="206"/>
      <c r="ERV874" s="206"/>
      <c r="ERW874" s="206"/>
      <c r="ERX874" s="206"/>
      <c r="ERY874" s="206"/>
      <c r="ERZ874" s="206"/>
      <c r="ESA874" s="206"/>
      <c r="ESB874" s="206"/>
      <c r="ESC874" s="206"/>
      <c r="ESD874" s="206"/>
      <c r="ESE874" s="206"/>
      <c r="ESF874" s="206"/>
      <c r="ESG874" s="206"/>
      <c r="ESH874" s="206"/>
      <c r="ESI874" s="206"/>
      <c r="ESJ874" s="206"/>
      <c r="ESK874" s="206"/>
      <c r="ESL874" s="206"/>
      <c r="ESM874" s="206"/>
      <c r="ESN874" s="206"/>
      <c r="ESO874" s="206"/>
      <c r="ESP874" s="206"/>
      <c r="ESQ874" s="206"/>
      <c r="ESR874" s="206"/>
      <c r="ESS874" s="206"/>
      <c r="EST874" s="206"/>
      <c r="ESU874" s="206"/>
      <c r="ESV874" s="206"/>
      <c r="ESW874" s="206"/>
      <c r="ESX874" s="206"/>
      <c r="ESY874" s="206"/>
      <c r="ESZ874" s="206"/>
      <c r="ETA874" s="206"/>
      <c r="ETB874" s="206"/>
      <c r="ETC874" s="206"/>
      <c r="ETD874" s="206"/>
      <c r="ETE874" s="206"/>
      <c r="ETF874" s="206"/>
      <c r="ETG874" s="206"/>
      <c r="ETH874" s="206"/>
      <c r="ETI874" s="206"/>
      <c r="ETJ874" s="206"/>
      <c r="ETK874" s="206"/>
      <c r="ETL874" s="206"/>
      <c r="ETM874" s="206"/>
      <c r="ETN874" s="206"/>
      <c r="ETO874" s="206"/>
      <c r="ETP874" s="206"/>
      <c r="ETQ874" s="206"/>
      <c r="ETR874" s="206"/>
      <c r="ETS874" s="206"/>
      <c r="ETT874" s="206"/>
      <c r="ETU874" s="206"/>
      <c r="ETV874" s="206"/>
      <c r="ETW874" s="206"/>
      <c r="ETX874" s="206"/>
      <c r="ETY874" s="206"/>
      <c r="ETZ874" s="206"/>
      <c r="EUA874" s="206"/>
      <c r="EUB874" s="206"/>
      <c r="EUC874" s="206"/>
      <c r="EUD874" s="206"/>
      <c r="EUE874" s="206"/>
      <c r="EUF874" s="206"/>
      <c r="EUG874" s="206"/>
      <c r="EUH874" s="206"/>
      <c r="EUI874" s="206"/>
      <c r="EUJ874" s="206"/>
      <c r="EUK874" s="206"/>
      <c r="EUL874" s="206"/>
      <c r="EUM874" s="206"/>
      <c r="EUN874" s="206"/>
      <c r="EUO874" s="206"/>
      <c r="EUP874" s="206"/>
      <c r="EUQ874" s="206"/>
      <c r="EUR874" s="206"/>
      <c r="EUS874" s="206"/>
      <c r="EUT874" s="206"/>
      <c r="EUU874" s="206"/>
      <c r="EUV874" s="206"/>
      <c r="EUW874" s="206"/>
      <c r="EUX874" s="206"/>
      <c r="EUY874" s="206"/>
      <c r="EUZ874" s="206"/>
      <c r="EVA874" s="206"/>
      <c r="EVB874" s="206"/>
      <c r="EVC874" s="206"/>
      <c r="EVD874" s="206"/>
      <c r="EVE874" s="206"/>
      <c r="EVF874" s="206"/>
      <c r="EVG874" s="206"/>
      <c r="EVH874" s="206"/>
      <c r="EVI874" s="206"/>
      <c r="EVJ874" s="206"/>
      <c r="EVK874" s="206"/>
      <c r="EVL874" s="206"/>
      <c r="EVM874" s="206"/>
      <c r="EVN874" s="206"/>
      <c r="EVO874" s="206"/>
      <c r="EVP874" s="206"/>
      <c r="EVQ874" s="206"/>
      <c r="EVR874" s="206"/>
      <c r="EVS874" s="206"/>
      <c r="EVT874" s="206"/>
      <c r="EVU874" s="206"/>
      <c r="EVV874" s="206"/>
      <c r="EVW874" s="206"/>
      <c r="EVX874" s="206"/>
      <c r="EVY874" s="206"/>
      <c r="EVZ874" s="206"/>
      <c r="EWA874" s="206"/>
      <c r="EWB874" s="206"/>
      <c r="EWC874" s="206"/>
      <c r="EWD874" s="206"/>
      <c r="EWE874" s="206"/>
      <c r="EWF874" s="206"/>
      <c r="EWG874" s="206"/>
      <c r="EWH874" s="206"/>
      <c r="EWI874" s="206"/>
      <c r="EWJ874" s="206"/>
      <c r="EWK874" s="206"/>
      <c r="EWL874" s="206"/>
      <c r="EWM874" s="206"/>
      <c r="EWN874" s="206"/>
      <c r="EWO874" s="206"/>
      <c r="EWP874" s="206"/>
      <c r="EWQ874" s="206"/>
      <c r="EWR874" s="206"/>
      <c r="EWS874" s="206"/>
      <c r="EWT874" s="206"/>
      <c r="EWU874" s="206"/>
      <c r="EWV874" s="206"/>
      <c r="EWW874" s="206"/>
      <c r="EWX874" s="206"/>
      <c r="EWY874" s="206"/>
      <c r="EWZ874" s="206"/>
      <c r="EXA874" s="206"/>
      <c r="EXB874" s="206"/>
      <c r="EXC874" s="206"/>
      <c r="EXD874" s="206"/>
      <c r="EXE874" s="206"/>
      <c r="EXF874" s="206"/>
      <c r="EXG874" s="206"/>
      <c r="EXH874" s="206"/>
      <c r="EXI874" s="206"/>
      <c r="EXJ874" s="206"/>
      <c r="EXK874" s="206"/>
      <c r="EXL874" s="206"/>
      <c r="EXM874" s="206"/>
      <c r="EXN874" s="206"/>
      <c r="EXO874" s="206"/>
      <c r="EXP874" s="206"/>
      <c r="EXQ874" s="206"/>
      <c r="EXR874" s="206"/>
      <c r="EXS874" s="206"/>
      <c r="EXT874" s="206"/>
      <c r="EXU874" s="206"/>
      <c r="EXV874" s="206"/>
      <c r="EXW874" s="206"/>
      <c r="EXX874" s="206"/>
      <c r="EXY874" s="206"/>
      <c r="EXZ874" s="206"/>
      <c r="EYA874" s="206"/>
      <c r="EYB874" s="206"/>
      <c r="EYC874" s="206"/>
      <c r="EYD874" s="206"/>
      <c r="EYE874" s="206"/>
      <c r="EYF874" s="206"/>
      <c r="EYG874" s="206"/>
      <c r="EYH874" s="206"/>
      <c r="EYI874" s="206"/>
      <c r="EYJ874" s="206"/>
      <c r="EYK874" s="206"/>
      <c r="EYL874" s="206"/>
      <c r="EYM874" s="206"/>
      <c r="EYN874" s="206"/>
      <c r="EYO874" s="206"/>
      <c r="EYP874" s="206"/>
      <c r="EYQ874" s="206"/>
      <c r="EYR874" s="206"/>
      <c r="EYS874" s="206"/>
      <c r="EYT874" s="206"/>
      <c r="EYU874" s="206"/>
      <c r="EYV874" s="206"/>
      <c r="EYW874" s="206"/>
      <c r="EYX874" s="206"/>
      <c r="EYY874" s="206"/>
      <c r="EYZ874" s="206"/>
      <c r="EZA874" s="206"/>
      <c r="EZB874" s="206"/>
      <c r="EZC874" s="206"/>
      <c r="EZD874" s="206"/>
      <c r="EZE874" s="206"/>
      <c r="EZF874" s="206"/>
      <c r="EZG874" s="206"/>
      <c r="EZH874" s="206"/>
      <c r="EZI874" s="206"/>
      <c r="EZJ874" s="206"/>
      <c r="EZK874" s="206"/>
      <c r="EZL874" s="206"/>
      <c r="EZM874" s="206"/>
      <c r="EZN874" s="206"/>
      <c r="EZO874" s="206"/>
      <c r="EZP874" s="206"/>
      <c r="EZQ874" s="206"/>
      <c r="EZR874" s="206"/>
      <c r="EZS874" s="206"/>
      <c r="EZT874" s="206"/>
      <c r="EZU874" s="206"/>
      <c r="EZV874" s="206"/>
      <c r="EZW874" s="206"/>
      <c r="EZX874" s="206"/>
      <c r="EZY874" s="206"/>
      <c r="EZZ874" s="206"/>
      <c r="FAA874" s="206"/>
      <c r="FAB874" s="206"/>
      <c r="FAC874" s="206"/>
      <c r="FAD874" s="206"/>
      <c r="FAE874" s="206"/>
      <c r="FAF874" s="206"/>
      <c r="FAG874" s="206"/>
      <c r="FAH874" s="206"/>
      <c r="FAI874" s="206"/>
      <c r="FAJ874" s="206"/>
      <c r="FAK874" s="206"/>
      <c r="FAL874" s="206"/>
      <c r="FAM874" s="206"/>
      <c r="FAN874" s="206"/>
      <c r="FAO874" s="206"/>
      <c r="FAP874" s="206"/>
      <c r="FAQ874" s="206"/>
      <c r="FAR874" s="206"/>
      <c r="FAS874" s="206"/>
      <c r="FAT874" s="206"/>
      <c r="FAU874" s="206"/>
      <c r="FAV874" s="206"/>
      <c r="FAW874" s="206"/>
      <c r="FAX874" s="206"/>
      <c r="FAY874" s="206"/>
      <c r="FAZ874" s="206"/>
      <c r="FBA874" s="206"/>
      <c r="FBB874" s="206"/>
      <c r="FBC874" s="206"/>
      <c r="FBD874" s="206"/>
      <c r="FBE874" s="206"/>
      <c r="FBF874" s="206"/>
      <c r="FBG874" s="206"/>
      <c r="FBH874" s="206"/>
      <c r="FBI874" s="206"/>
      <c r="FBJ874" s="206"/>
      <c r="FBK874" s="206"/>
      <c r="FBL874" s="206"/>
      <c r="FBM874" s="206"/>
      <c r="FBN874" s="206"/>
      <c r="FBO874" s="206"/>
      <c r="FBP874" s="206"/>
      <c r="FBQ874" s="206"/>
      <c r="FBR874" s="206"/>
      <c r="FBS874" s="206"/>
      <c r="FBT874" s="206"/>
      <c r="FBU874" s="206"/>
      <c r="FBV874" s="206"/>
      <c r="FBW874" s="206"/>
      <c r="FBX874" s="206"/>
      <c r="FBY874" s="206"/>
      <c r="FBZ874" s="206"/>
      <c r="FCA874" s="206"/>
      <c r="FCB874" s="206"/>
      <c r="FCC874" s="206"/>
      <c r="FCD874" s="206"/>
      <c r="FCE874" s="206"/>
      <c r="FCF874" s="206"/>
      <c r="FCG874" s="206"/>
      <c r="FCH874" s="206"/>
      <c r="FCI874" s="206"/>
      <c r="FCJ874" s="206"/>
      <c r="FCK874" s="206"/>
      <c r="FCL874" s="206"/>
      <c r="FCM874" s="206"/>
      <c r="FCN874" s="206"/>
      <c r="FCO874" s="206"/>
      <c r="FCP874" s="206"/>
      <c r="FCQ874" s="206"/>
      <c r="FCR874" s="206"/>
      <c r="FCS874" s="206"/>
      <c r="FCT874" s="206"/>
      <c r="FCU874" s="206"/>
      <c r="FCV874" s="206"/>
      <c r="FCW874" s="206"/>
      <c r="FCX874" s="206"/>
      <c r="FCY874" s="206"/>
      <c r="FCZ874" s="206"/>
      <c r="FDA874" s="206"/>
      <c r="FDB874" s="206"/>
      <c r="FDC874" s="206"/>
      <c r="FDD874" s="206"/>
      <c r="FDE874" s="206"/>
      <c r="FDF874" s="206"/>
      <c r="FDG874" s="206"/>
      <c r="FDH874" s="206"/>
      <c r="FDI874" s="206"/>
      <c r="FDJ874" s="206"/>
      <c r="FDK874" s="206"/>
      <c r="FDL874" s="206"/>
      <c r="FDM874" s="206"/>
      <c r="FDN874" s="206"/>
      <c r="FDO874" s="206"/>
      <c r="FDP874" s="206"/>
      <c r="FDQ874" s="206"/>
      <c r="FDR874" s="206"/>
      <c r="FDS874" s="206"/>
      <c r="FDT874" s="206"/>
      <c r="FDU874" s="206"/>
      <c r="FDV874" s="206"/>
      <c r="FDW874" s="206"/>
      <c r="FDX874" s="206"/>
      <c r="FDY874" s="206"/>
      <c r="FDZ874" s="206"/>
      <c r="FEA874" s="206"/>
      <c r="FEB874" s="206"/>
      <c r="FEC874" s="206"/>
      <c r="FED874" s="206"/>
      <c r="FEE874" s="206"/>
      <c r="FEF874" s="206"/>
      <c r="FEG874" s="206"/>
      <c r="FEH874" s="206"/>
      <c r="FEI874" s="206"/>
      <c r="FEJ874" s="206"/>
      <c r="FEK874" s="206"/>
      <c r="FEL874" s="206"/>
      <c r="FEM874" s="206"/>
      <c r="FEN874" s="206"/>
      <c r="FEO874" s="206"/>
      <c r="FEP874" s="206"/>
      <c r="FEQ874" s="206"/>
      <c r="FER874" s="206"/>
      <c r="FES874" s="206"/>
      <c r="FET874" s="206"/>
      <c r="FEU874" s="206"/>
      <c r="FEV874" s="206"/>
      <c r="FEW874" s="206"/>
      <c r="FEX874" s="206"/>
      <c r="FEY874" s="206"/>
      <c r="FEZ874" s="206"/>
      <c r="FFA874" s="206"/>
      <c r="FFB874" s="206"/>
      <c r="FFC874" s="206"/>
      <c r="FFD874" s="206"/>
      <c r="FFE874" s="206"/>
      <c r="FFF874" s="206"/>
      <c r="FFG874" s="206"/>
      <c r="FFH874" s="206"/>
      <c r="FFI874" s="206"/>
      <c r="FFJ874" s="206"/>
      <c r="FFK874" s="206"/>
      <c r="FFL874" s="206"/>
      <c r="FFM874" s="206"/>
      <c r="FFN874" s="206"/>
      <c r="FFO874" s="206"/>
      <c r="FFP874" s="206"/>
      <c r="FFQ874" s="206"/>
      <c r="FFR874" s="206"/>
      <c r="FFS874" s="206"/>
      <c r="FFT874" s="206"/>
      <c r="FFU874" s="206"/>
      <c r="FFV874" s="206"/>
      <c r="FFW874" s="206"/>
      <c r="FFX874" s="206"/>
      <c r="FFY874" s="206"/>
      <c r="FFZ874" s="206"/>
      <c r="FGA874" s="206"/>
      <c r="FGB874" s="206"/>
      <c r="FGC874" s="206"/>
      <c r="FGD874" s="206"/>
      <c r="FGE874" s="206"/>
      <c r="FGF874" s="206"/>
      <c r="FGG874" s="206"/>
      <c r="FGH874" s="206"/>
      <c r="FGI874" s="206"/>
      <c r="FGJ874" s="206"/>
      <c r="FGK874" s="206"/>
      <c r="FGL874" s="206"/>
      <c r="FGM874" s="206"/>
      <c r="FGN874" s="206"/>
      <c r="FGO874" s="206"/>
      <c r="FGP874" s="206"/>
      <c r="FGQ874" s="206"/>
      <c r="FGR874" s="206"/>
      <c r="FGS874" s="206"/>
      <c r="FGT874" s="206"/>
      <c r="FGU874" s="206"/>
      <c r="FGV874" s="206"/>
      <c r="FGW874" s="206"/>
      <c r="FGX874" s="206"/>
      <c r="FGY874" s="206"/>
      <c r="FGZ874" s="206"/>
      <c r="FHA874" s="206"/>
      <c r="FHB874" s="206"/>
      <c r="FHC874" s="206"/>
      <c r="FHD874" s="206"/>
      <c r="FHE874" s="206"/>
      <c r="FHF874" s="206"/>
      <c r="FHG874" s="206"/>
      <c r="FHH874" s="206"/>
      <c r="FHI874" s="206"/>
      <c r="FHJ874" s="206"/>
      <c r="FHK874" s="206"/>
      <c r="FHL874" s="206"/>
      <c r="FHM874" s="206"/>
      <c r="FHN874" s="206"/>
      <c r="FHO874" s="206"/>
      <c r="FHP874" s="206"/>
      <c r="FHQ874" s="206"/>
      <c r="FHR874" s="206"/>
      <c r="FHS874" s="206"/>
      <c r="FHT874" s="206"/>
      <c r="FHU874" s="206"/>
      <c r="FHV874" s="206"/>
      <c r="FHW874" s="206"/>
      <c r="FHX874" s="206"/>
      <c r="FHY874" s="206"/>
      <c r="FHZ874" s="206"/>
      <c r="FIA874" s="206"/>
      <c r="FIB874" s="206"/>
      <c r="FIC874" s="206"/>
      <c r="FID874" s="206"/>
      <c r="FIE874" s="206"/>
      <c r="FIF874" s="206"/>
      <c r="FIG874" s="206"/>
      <c r="FIH874" s="206"/>
      <c r="FII874" s="206"/>
      <c r="FIJ874" s="206"/>
      <c r="FIK874" s="206"/>
      <c r="FIL874" s="206"/>
      <c r="FIM874" s="206"/>
      <c r="FIN874" s="206"/>
      <c r="FIO874" s="206"/>
      <c r="FIP874" s="206"/>
      <c r="FIQ874" s="206"/>
      <c r="FIR874" s="206"/>
      <c r="FIS874" s="206"/>
      <c r="FIT874" s="206"/>
      <c r="FIU874" s="206"/>
      <c r="FIV874" s="206"/>
      <c r="FIW874" s="206"/>
      <c r="FIX874" s="206"/>
      <c r="FIY874" s="206"/>
      <c r="FIZ874" s="206"/>
      <c r="FJA874" s="206"/>
      <c r="FJB874" s="206"/>
      <c r="FJC874" s="206"/>
      <c r="FJD874" s="206"/>
      <c r="FJE874" s="206"/>
      <c r="FJF874" s="206"/>
      <c r="FJG874" s="206"/>
      <c r="FJH874" s="206"/>
      <c r="FJI874" s="206"/>
      <c r="FJJ874" s="206"/>
      <c r="FJK874" s="206"/>
      <c r="FJL874" s="206"/>
      <c r="FJM874" s="206"/>
      <c r="FJN874" s="206"/>
      <c r="FJO874" s="206"/>
      <c r="FJP874" s="206"/>
      <c r="FJQ874" s="206"/>
      <c r="FJR874" s="206"/>
      <c r="FJS874" s="206"/>
      <c r="FJT874" s="206"/>
      <c r="FJU874" s="206"/>
      <c r="FJV874" s="206"/>
      <c r="FJW874" s="206"/>
      <c r="FJX874" s="206"/>
      <c r="FJY874" s="206"/>
      <c r="FJZ874" s="206"/>
      <c r="FKA874" s="206"/>
      <c r="FKB874" s="206"/>
      <c r="FKC874" s="206"/>
      <c r="FKD874" s="206"/>
      <c r="FKE874" s="206"/>
      <c r="FKF874" s="206"/>
      <c r="FKG874" s="206"/>
      <c r="FKH874" s="206"/>
      <c r="FKI874" s="206"/>
      <c r="FKJ874" s="206"/>
      <c r="FKK874" s="206"/>
      <c r="FKL874" s="206"/>
      <c r="FKM874" s="206"/>
      <c r="FKN874" s="206"/>
      <c r="FKO874" s="206"/>
      <c r="FKP874" s="206"/>
      <c r="FKQ874" s="206"/>
      <c r="FKR874" s="206"/>
      <c r="FKS874" s="206"/>
      <c r="FKT874" s="206"/>
      <c r="FKU874" s="206"/>
      <c r="FKV874" s="206"/>
      <c r="FKW874" s="206"/>
      <c r="FKX874" s="206"/>
      <c r="FKY874" s="206"/>
      <c r="FKZ874" s="206"/>
      <c r="FLA874" s="206"/>
      <c r="FLB874" s="206"/>
      <c r="FLC874" s="206"/>
      <c r="FLD874" s="206"/>
      <c r="FLE874" s="206"/>
      <c r="FLF874" s="206"/>
      <c r="FLG874" s="206"/>
      <c r="FLH874" s="206"/>
      <c r="FLI874" s="206"/>
      <c r="FLJ874" s="206"/>
      <c r="FLK874" s="206"/>
      <c r="FLL874" s="206"/>
      <c r="FLM874" s="206"/>
      <c r="FLN874" s="206"/>
      <c r="FLO874" s="206"/>
      <c r="FLP874" s="206"/>
      <c r="FLQ874" s="206"/>
      <c r="FLR874" s="206"/>
      <c r="FLS874" s="206"/>
      <c r="FLT874" s="206"/>
      <c r="FLU874" s="206"/>
      <c r="FLV874" s="206"/>
      <c r="FLW874" s="206"/>
      <c r="FLX874" s="206"/>
      <c r="FLY874" s="206"/>
      <c r="FLZ874" s="206"/>
      <c r="FMA874" s="206"/>
      <c r="FMB874" s="206"/>
      <c r="FMC874" s="206"/>
      <c r="FMD874" s="206"/>
      <c r="FME874" s="206"/>
      <c r="FMF874" s="206"/>
      <c r="FMG874" s="206"/>
      <c r="FMH874" s="206"/>
      <c r="FMI874" s="206"/>
      <c r="FMJ874" s="206"/>
      <c r="FMK874" s="206"/>
      <c r="FML874" s="206"/>
      <c r="FMM874" s="206"/>
      <c r="FMN874" s="206"/>
      <c r="FMO874" s="206"/>
      <c r="FMP874" s="206"/>
      <c r="FMQ874" s="206"/>
      <c r="FMR874" s="206"/>
      <c r="FMS874" s="206"/>
      <c r="FMT874" s="206"/>
      <c r="FMU874" s="206"/>
      <c r="FMV874" s="206"/>
      <c r="FMW874" s="206"/>
      <c r="FMX874" s="206"/>
      <c r="FMY874" s="206"/>
      <c r="FMZ874" s="206"/>
      <c r="FNA874" s="206"/>
      <c r="FNB874" s="206"/>
      <c r="FNC874" s="206"/>
      <c r="FND874" s="206"/>
      <c r="FNE874" s="206"/>
      <c r="FNF874" s="206"/>
      <c r="FNG874" s="206"/>
      <c r="FNH874" s="206"/>
      <c r="FNI874" s="206"/>
      <c r="FNJ874" s="206"/>
      <c r="FNK874" s="206"/>
      <c r="FNL874" s="206"/>
      <c r="FNM874" s="206"/>
      <c r="FNN874" s="206"/>
      <c r="FNO874" s="206"/>
      <c r="FNP874" s="206"/>
      <c r="FNQ874" s="206"/>
      <c r="FNR874" s="206"/>
      <c r="FNS874" s="206"/>
      <c r="FNT874" s="206"/>
      <c r="FNU874" s="206"/>
      <c r="FNV874" s="206"/>
      <c r="FNW874" s="206"/>
      <c r="FNX874" s="206"/>
      <c r="FNY874" s="206"/>
      <c r="FNZ874" s="206"/>
      <c r="FOA874" s="206"/>
      <c r="FOB874" s="206"/>
      <c r="FOC874" s="206"/>
      <c r="FOD874" s="206"/>
      <c r="FOE874" s="206"/>
      <c r="FOF874" s="206"/>
      <c r="FOG874" s="206"/>
      <c r="FOH874" s="206"/>
      <c r="FOI874" s="206"/>
      <c r="FOJ874" s="206"/>
      <c r="FOK874" s="206"/>
      <c r="FOL874" s="206"/>
      <c r="FOM874" s="206"/>
      <c r="FON874" s="206"/>
      <c r="FOO874" s="206"/>
      <c r="FOP874" s="206"/>
      <c r="FOQ874" s="206"/>
      <c r="FOR874" s="206"/>
      <c r="FOS874" s="206"/>
      <c r="FOT874" s="206"/>
      <c r="FOU874" s="206"/>
      <c r="FOV874" s="206"/>
      <c r="FOW874" s="206"/>
      <c r="FOX874" s="206"/>
      <c r="FOY874" s="206"/>
      <c r="FOZ874" s="206"/>
      <c r="FPA874" s="206"/>
      <c r="FPB874" s="206"/>
      <c r="FPC874" s="206"/>
      <c r="FPD874" s="206"/>
      <c r="FPE874" s="206"/>
      <c r="FPF874" s="206"/>
      <c r="FPG874" s="206"/>
      <c r="FPH874" s="206"/>
      <c r="FPI874" s="206"/>
      <c r="FPJ874" s="206"/>
      <c r="FPK874" s="206"/>
      <c r="FPL874" s="206"/>
      <c r="FPM874" s="206"/>
      <c r="FPN874" s="206"/>
      <c r="FPO874" s="206"/>
      <c r="FPP874" s="206"/>
      <c r="FPQ874" s="206"/>
      <c r="FPR874" s="206"/>
      <c r="FPS874" s="206"/>
      <c r="FPT874" s="206"/>
      <c r="FPU874" s="206"/>
      <c r="FPV874" s="206"/>
      <c r="FPW874" s="206"/>
      <c r="FPX874" s="206"/>
      <c r="FPY874" s="206"/>
      <c r="FPZ874" s="206"/>
      <c r="FQA874" s="206"/>
      <c r="FQB874" s="206"/>
      <c r="FQC874" s="206"/>
      <c r="FQD874" s="206"/>
      <c r="FQE874" s="206"/>
      <c r="FQF874" s="206"/>
      <c r="FQG874" s="206"/>
      <c r="FQH874" s="206"/>
      <c r="FQI874" s="206"/>
      <c r="FQJ874" s="206"/>
      <c r="FQK874" s="206"/>
      <c r="FQL874" s="206"/>
      <c r="FQM874" s="206"/>
      <c r="FQN874" s="206"/>
      <c r="FQO874" s="206"/>
      <c r="FQP874" s="206"/>
      <c r="FQQ874" s="206"/>
      <c r="FQR874" s="206"/>
      <c r="FQS874" s="206"/>
      <c r="FQT874" s="206"/>
      <c r="FQU874" s="206"/>
      <c r="FQV874" s="206"/>
      <c r="FQW874" s="206"/>
      <c r="FQX874" s="206"/>
      <c r="FQY874" s="206"/>
      <c r="FQZ874" s="206"/>
      <c r="FRA874" s="206"/>
      <c r="FRB874" s="206"/>
      <c r="FRC874" s="206"/>
      <c r="FRD874" s="206"/>
      <c r="FRE874" s="206"/>
      <c r="FRF874" s="206"/>
      <c r="FRG874" s="206"/>
      <c r="FRH874" s="206"/>
      <c r="FRI874" s="206"/>
      <c r="FRJ874" s="206"/>
      <c r="FRK874" s="206"/>
      <c r="FRL874" s="206"/>
      <c r="FRM874" s="206"/>
      <c r="FRN874" s="206"/>
      <c r="FRO874" s="206"/>
      <c r="FRP874" s="206"/>
      <c r="FRQ874" s="206"/>
      <c r="FRR874" s="206"/>
      <c r="FRS874" s="206"/>
      <c r="FRT874" s="206"/>
      <c r="FRU874" s="206"/>
      <c r="FRV874" s="206"/>
      <c r="FRW874" s="206"/>
      <c r="FRX874" s="206"/>
      <c r="FRY874" s="206"/>
      <c r="FRZ874" s="206"/>
      <c r="FSA874" s="206"/>
      <c r="FSB874" s="206"/>
      <c r="FSC874" s="206"/>
      <c r="FSD874" s="206"/>
      <c r="FSE874" s="206"/>
      <c r="FSF874" s="206"/>
      <c r="FSG874" s="206"/>
      <c r="FSH874" s="206"/>
      <c r="FSI874" s="206"/>
      <c r="FSJ874" s="206"/>
      <c r="FSK874" s="206"/>
      <c r="FSL874" s="206"/>
      <c r="FSM874" s="206"/>
      <c r="FSN874" s="206"/>
      <c r="FSO874" s="206"/>
      <c r="FSP874" s="206"/>
      <c r="FSQ874" s="206"/>
      <c r="FSR874" s="206"/>
      <c r="FSS874" s="206"/>
      <c r="FST874" s="206"/>
      <c r="FSU874" s="206"/>
      <c r="FSV874" s="206"/>
      <c r="FSW874" s="206"/>
      <c r="FSX874" s="206"/>
      <c r="FSY874" s="206"/>
      <c r="FSZ874" s="206"/>
      <c r="FTA874" s="206"/>
      <c r="FTB874" s="206"/>
      <c r="FTC874" s="206"/>
      <c r="FTD874" s="206"/>
      <c r="FTE874" s="206"/>
      <c r="FTF874" s="206"/>
      <c r="FTG874" s="206"/>
      <c r="FTH874" s="206"/>
      <c r="FTI874" s="206"/>
      <c r="FTJ874" s="206"/>
      <c r="FTK874" s="206"/>
      <c r="FTL874" s="206"/>
      <c r="FTM874" s="206"/>
      <c r="FTN874" s="206"/>
      <c r="FTO874" s="206"/>
      <c r="FTP874" s="206"/>
      <c r="FTQ874" s="206"/>
      <c r="FTR874" s="206"/>
      <c r="FTS874" s="206"/>
      <c r="FTT874" s="206"/>
      <c r="FTU874" s="206"/>
      <c r="FTV874" s="206"/>
      <c r="FTW874" s="206"/>
      <c r="FTX874" s="206"/>
      <c r="FTY874" s="206"/>
      <c r="FTZ874" s="206"/>
      <c r="FUA874" s="206"/>
      <c r="FUB874" s="206"/>
      <c r="FUC874" s="206"/>
      <c r="FUD874" s="206"/>
      <c r="FUE874" s="206"/>
      <c r="FUF874" s="206"/>
      <c r="FUG874" s="206"/>
      <c r="FUH874" s="206"/>
      <c r="FUI874" s="206"/>
      <c r="FUJ874" s="206"/>
      <c r="FUK874" s="206"/>
      <c r="FUL874" s="206"/>
      <c r="FUM874" s="206"/>
      <c r="FUN874" s="206"/>
      <c r="FUO874" s="206"/>
      <c r="FUP874" s="206"/>
      <c r="FUQ874" s="206"/>
      <c r="FUR874" s="206"/>
      <c r="FUS874" s="206"/>
      <c r="FUT874" s="206"/>
      <c r="FUU874" s="206"/>
      <c r="FUV874" s="206"/>
      <c r="FUW874" s="206"/>
      <c r="FUX874" s="206"/>
      <c r="FUY874" s="206"/>
      <c r="FUZ874" s="206"/>
      <c r="FVA874" s="206"/>
      <c r="FVB874" s="206"/>
      <c r="FVC874" s="206"/>
      <c r="FVD874" s="206"/>
      <c r="FVE874" s="206"/>
      <c r="FVF874" s="206"/>
      <c r="FVG874" s="206"/>
      <c r="FVH874" s="206"/>
      <c r="FVI874" s="206"/>
      <c r="FVJ874" s="206"/>
      <c r="FVK874" s="206"/>
      <c r="FVL874" s="206"/>
      <c r="FVM874" s="206"/>
      <c r="FVN874" s="206"/>
      <c r="FVO874" s="206"/>
      <c r="FVP874" s="206"/>
      <c r="FVQ874" s="206"/>
      <c r="FVR874" s="206"/>
      <c r="FVS874" s="206"/>
      <c r="FVT874" s="206"/>
      <c r="FVU874" s="206"/>
      <c r="FVV874" s="206"/>
      <c r="FVW874" s="206"/>
      <c r="FVX874" s="206"/>
      <c r="FVY874" s="206"/>
      <c r="FVZ874" s="206"/>
      <c r="FWA874" s="206"/>
      <c r="FWB874" s="206"/>
      <c r="FWC874" s="206"/>
      <c r="FWD874" s="206"/>
      <c r="FWE874" s="206"/>
      <c r="FWF874" s="206"/>
      <c r="FWG874" s="206"/>
      <c r="FWH874" s="206"/>
      <c r="FWI874" s="206"/>
      <c r="FWJ874" s="206"/>
      <c r="FWK874" s="206"/>
      <c r="FWL874" s="206"/>
      <c r="FWM874" s="206"/>
      <c r="FWN874" s="206"/>
      <c r="FWO874" s="206"/>
      <c r="FWP874" s="206"/>
      <c r="FWQ874" s="206"/>
      <c r="FWR874" s="206"/>
      <c r="FWS874" s="206"/>
      <c r="FWT874" s="206"/>
      <c r="FWU874" s="206"/>
      <c r="FWV874" s="206"/>
      <c r="FWW874" s="206"/>
      <c r="FWX874" s="206"/>
      <c r="FWY874" s="206"/>
      <c r="FWZ874" s="206"/>
      <c r="FXA874" s="206"/>
      <c r="FXB874" s="206"/>
      <c r="FXC874" s="206"/>
      <c r="FXD874" s="206"/>
      <c r="FXE874" s="206"/>
      <c r="FXF874" s="206"/>
      <c r="FXG874" s="206"/>
      <c r="FXH874" s="206"/>
      <c r="FXI874" s="206"/>
      <c r="FXJ874" s="206"/>
      <c r="FXK874" s="206"/>
      <c r="FXL874" s="206"/>
      <c r="FXM874" s="206"/>
      <c r="FXN874" s="206"/>
      <c r="FXO874" s="206"/>
      <c r="FXP874" s="206"/>
      <c r="FXQ874" s="206"/>
      <c r="FXR874" s="206"/>
      <c r="FXS874" s="206"/>
      <c r="FXT874" s="206"/>
      <c r="FXU874" s="206"/>
      <c r="FXV874" s="206"/>
      <c r="FXW874" s="206"/>
      <c r="FXX874" s="206"/>
      <c r="FXY874" s="206"/>
      <c r="FXZ874" s="206"/>
      <c r="FYA874" s="206"/>
      <c r="FYB874" s="206"/>
      <c r="FYC874" s="206"/>
      <c r="FYD874" s="206"/>
      <c r="FYE874" s="206"/>
      <c r="FYF874" s="206"/>
      <c r="FYG874" s="206"/>
      <c r="FYH874" s="206"/>
      <c r="FYI874" s="206"/>
      <c r="FYJ874" s="206"/>
      <c r="FYK874" s="206"/>
      <c r="FYL874" s="206"/>
      <c r="FYM874" s="206"/>
      <c r="FYN874" s="206"/>
      <c r="FYO874" s="206"/>
      <c r="FYP874" s="206"/>
      <c r="FYQ874" s="206"/>
      <c r="FYR874" s="206"/>
      <c r="FYS874" s="206"/>
      <c r="FYT874" s="206"/>
      <c r="FYU874" s="206"/>
      <c r="FYV874" s="206"/>
      <c r="FYW874" s="206"/>
      <c r="FYX874" s="206"/>
      <c r="FYY874" s="206"/>
      <c r="FYZ874" s="206"/>
      <c r="FZA874" s="206"/>
      <c r="FZB874" s="206"/>
      <c r="FZC874" s="206"/>
      <c r="FZD874" s="206"/>
      <c r="FZE874" s="206"/>
      <c r="FZF874" s="206"/>
      <c r="FZG874" s="206"/>
      <c r="FZH874" s="206"/>
      <c r="FZI874" s="206"/>
      <c r="FZJ874" s="206"/>
      <c r="FZK874" s="206"/>
      <c r="FZL874" s="206"/>
      <c r="FZM874" s="206"/>
      <c r="FZN874" s="206"/>
      <c r="FZO874" s="206"/>
      <c r="FZP874" s="206"/>
      <c r="FZQ874" s="206"/>
      <c r="FZR874" s="206"/>
      <c r="FZS874" s="206"/>
      <c r="FZT874" s="206"/>
      <c r="FZU874" s="206"/>
      <c r="FZV874" s="206"/>
      <c r="FZW874" s="206"/>
      <c r="FZX874" s="206"/>
      <c r="FZY874" s="206"/>
      <c r="FZZ874" s="206"/>
      <c r="GAA874" s="206"/>
      <c r="GAB874" s="206"/>
      <c r="GAC874" s="206"/>
      <c r="GAD874" s="206"/>
      <c r="GAE874" s="206"/>
      <c r="GAF874" s="206"/>
      <c r="GAG874" s="206"/>
      <c r="GAH874" s="206"/>
      <c r="GAI874" s="206"/>
      <c r="GAJ874" s="206"/>
      <c r="GAK874" s="206"/>
      <c r="GAL874" s="206"/>
      <c r="GAM874" s="206"/>
      <c r="GAN874" s="206"/>
      <c r="GAO874" s="206"/>
      <c r="GAP874" s="206"/>
      <c r="GAQ874" s="206"/>
      <c r="GAR874" s="206"/>
      <c r="GAS874" s="206"/>
      <c r="GAT874" s="206"/>
      <c r="GAU874" s="206"/>
      <c r="GAV874" s="206"/>
      <c r="GAW874" s="206"/>
      <c r="GAX874" s="206"/>
      <c r="GAY874" s="206"/>
      <c r="GAZ874" s="206"/>
      <c r="GBA874" s="206"/>
      <c r="GBB874" s="206"/>
      <c r="GBC874" s="206"/>
      <c r="GBD874" s="206"/>
      <c r="GBE874" s="206"/>
      <c r="GBF874" s="206"/>
      <c r="GBG874" s="206"/>
      <c r="GBH874" s="206"/>
      <c r="GBI874" s="206"/>
      <c r="GBJ874" s="206"/>
      <c r="GBK874" s="206"/>
      <c r="GBL874" s="206"/>
      <c r="GBM874" s="206"/>
      <c r="GBN874" s="206"/>
      <c r="GBO874" s="206"/>
      <c r="GBP874" s="206"/>
      <c r="GBQ874" s="206"/>
      <c r="GBR874" s="206"/>
      <c r="GBS874" s="206"/>
      <c r="GBT874" s="206"/>
      <c r="GBU874" s="206"/>
      <c r="GBV874" s="206"/>
      <c r="GBW874" s="206"/>
      <c r="GBX874" s="206"/>
      <c r="GBY874" s="206"/>
      <c r="GBZ874" s="206"/>
      <c r="GCA874" s="206"/>
      <c r="GCB874" s="206"/>
      <c r="GCC874" s="206"/>
      <c r="GCD874" s="206"/>
      <c r="GCE874" s="206"/>
      <c r="GCF874" s="206"/>
      <c r="GCG874" s="206"/>
      <c r="GCH874" s="206"/>
      <c r="GCI874" s="206"/>
      <c r="GCJ874" s="206"/>
      <c r="GCK874" s="206"/>
      <c r="GCL874" s="206"/>
      <c r="GCM874" s="206"/>
      <c r="GCN874" s="206"/>
      <c r="GCO874" s="206"/>
      <c r="GCP874" s="206"/>
      <c r="GCQ874" s="206"/>
      <c r="GCR874" s="206"/>
      <c r="GCS874" s="206"/>
      <c r="GCT874" s="206"/>
      <c r="GCU874" s="206"/>
      <c r="GCV874" s="206"/>
      <c r="GCW874" s="206"/>
      <c r="GCX874" s="206"/>
      <c r="GCY874" s="206"/>
      <c r="GCZ874" s="206"/>
      <c r="GDA874" s="206"/>
      <c r="GDB874" s="206"/>
      <c r="GDC874" s="206"/>
      <c r="GDD874" s="206"/>
      <c r="GDE874" s="206"/>
      <c r="GDF874" s="206"/>
      <c r="GDG874" s="206"/>
      <c r="GDH874" s="206"/>
      <c r="GDI874" s="206"/>
      <c r="GDJ874" s="206"/>
      <c r="GDK874" s="206"/>
      <c r="GDL874" s="206"/>
      <c r="GDM874" s="206"/>
      <c r="GDN874" s="206"/>
      <c r="GDO874" s="206"/>
      <c r="GDP874" s="206"/>
      <c r="GDQ874" s="206"/>
      <c r="GDR874" s="206"/>
      <c r="GDS874" s="206"/>
      <c r="GDT874" s="206"/>
      <c r="GDU874" s="206"/>
      <c r="GDV874" s="206"/>
      <c r="GDW874" s="206"/>
      <c r="GDX874" s="206"/>
      <c r="GDY874" s="206"/>
      <c r="GDZ874" s="206"/>
      <c r="GEA874" s="206"/>
      <c r="GEB874" s="206"/>
      <c r="GEC874" s="206"/>
      <c r="GED874" s="206"/>
      <c r="GEE874" s="206"/>
      <c r="GEF874" s="206"/>
      <c r="GEG874" s="206"/>
      <c r="GEH874" s="206"/>
      <c r="GEI874" s="206"/>
      <c r="GEJ874" s="206"/>
      <c r="GEK874" s="206"/>
      <c r="GEL874" s="206"/>
      <c r="GEM874" s="206"/>
      <c r="GEN874" s="206"/>
      <c r="GEO874" s="206"/>
      <c r="GEP874" s="206"/>
      <c r="GEQ874" s="206"/>
      <c r="GER874" s="206"/>
      <c r="GES874" s="206"/>
      <c r="GET874" s="206"/>
      <c r="GEU874" s="206"/>
      <c r="GEV874" s="206"/>
      <c r="GEW874" s="206"/>
      <c r="GEX874" s="206"/>
      <c r="GEY874" s="206"/>
      <c r="GEZ874" s="206"/>
      <c r="GFA874" s="206"/>
      <c r="GFB874" s="206"/>
      <c r="GFC874" s="206"/>
      <c r="GFD874" s="206"/>
      <c r="GFE874" s="206"/>
      <c r="GFF874" s="206"/>
      <c r="GFG874" s="206"/>
      <c r="GFH874" s="206"/>
      <c r="GFI874" s="206"/>
      <c r="GFJ874" s="206"/>
      <c r="GFK874" s="206"/>
      <c r="GFL874" s="206"/>
      <c r="GFM874" s="206"/>
      <c r="GFN874" s="206"/>
      <c r="GFO874" s="206"/>
      <c r="GFP874" s="206"/>
      <c r="GFQ874" s="206"/>
      <c r="GFR874" s="206"/>
      <c r="GFS874" s="206"/>
      <c r="GFT874" s="206"/>
      <c r="GFU874" s="206"/>
      <c r="GFV874" s="206"/>
      <c r="GFW874" s="206"/>
      <c r="GFX874" s="206"/>
      <c r="GFY874" s="206"/>
      <c r="GFZ874" s="206"/>
      <c r="GGA874" s="206"/>
      <c r="GGB874" s="206"/>
      <c r="GGC874" s="206"/>
      <c r="GGD874" s="206"/>
      <c r="GGE874" s="206"/>
      <c r="GGF874" s="206"/>
      <c r="GGG874" s="206"/>
      <c r="GGH874" s="206"/>
      <c r="GGI874" s="206"/>
      <c r="GGJ874" s="206"/>
      <c r="GGK874" s="206"/>
      <c r="GGL874" s="206"/>
      <c r="GGM874" s="206"/>
      <c r="GGN874" s="206"/>
      <c r="GGO874" s="206"/>
      <c r="GGP874" s="206"/>
      <c r="GGQ874" s="206"/>
      <c r="GGR874" s="206"/>
      <c r="GGS874" s="206"/>
      <c r="GGT874" s="206"/>
      <c r="GGU874" s="206"/>
      <c r="GGV874" s="206"/>
      <c r="GGW874" s="206"/>
      <c r="GGX874" s="206"/>
      <c r="GGY874" s="206"/>
      <c r="GGZ874" s="206"/>
      <c r="GHA874" s="206"/>
      <c r="GHB874" s="206"/>
      <c r="GHC874" s="206"/>
      <c r="GHD874" s="206"/>
      <c r="GHE874" s="206"/>
      <c r="GHF874" s="206"/>
      <c r="GHG874" s="206"/>
      <c r="GHH874" s="206"/>
      <c r="GHI874" s="206"/>
      <c r="GHJ874" s="206"/>
      <c r="GHK874" s="206"/>
      <c r="GHL874" s="206"/>
      <c r="GHM874" s="206"/>
      <c r="GHN874" s="206"/>
      <c r="GHO874" s="206"/>
      <c r="GHP874" s="206"/>
      <c r="GHQ874" s="206"/>
      <c r="GHR874" s="206"/>
      <c r="GHS874" s="206"/>
      <c r="GHT874" s="206"/>
      <c r="GHU874" s="206"/>
      <c r="GHV874" s="206"/>
      <c r="GHW874" s="206"/>
      <c r="GHX874" s="206"/>
      <c r="GHY874" s="206"/>
      <c r="GHZ874" s="206"/>
      <c r="GIA874" s="206"/>
      <c r="GIB874" s="206"/>
      <c r="GIC874" s="206"/>
      <c r="GID874" s="206"/>
      <c r="GIE874" s="206"/>
      <c r="GIF874" s="206"/>
      <c r="GIG874" s="206"/>
      <c r="GIH874" s="206"/>
      <c r="GII874" s="206"/>
      <c r="GIJ874" s="206"/>
      <c r="GIK874" s="206"/>
      <c r="GIL874" s="206"/>
      <c r="GIM874" s="206"/>
      <c r="GIN874" s="206"/>
      <c r="GIO874" s="206"/>
      <c r="GIP874" s="206"/>
      <c r="GIQ874" s="206"/>
      <c r="GIR874" s="206"/>
      <c r="GIS874" s="206"/>
      <c r="GIT874" s="206"/>
      <c r="GIU874" s="206"/>
      <c r="GIV874" s="206"/>
      <c r="GIW874" s="206"/>
      <c r="GIX874" s="206"/>
      <c r="GIY874" s="206"/>
      <c r="GIZ874" s="206"/>
      <c r="GJA874" s="206"/>
      <c r="GJB874" s="206"/>
      <c r="GJC874" s="206"/>
      <c r="GJD874" s="206"/>
      <c r="GJE874" s="206"/>
      <c r="GJF874" s="206"/>
      <c r="GJG874" s="206"/>
      <c r="GJH874" s="206"/>
      <c r="GJI874" s="206"/>
      <c r="GJJ874" s="206"/>
      <c r="GJK874" s="206"/>
      <c r="GJL874" s="206"/>
      <c r="GJM874" s="206"/>
      <c r="GJN874" s="206"/>
      <c r="GJO874" s="206"/>
      <c r="GJP874" s="206"/>
      <c r="GJQ874" s="206"/>
      <c r="GJR874" s="206"/>
      <c r="GJS874" s="206"/>
      <c r="GJT874" s="206"/>
      <c r="GJU874" s="206"/>
      <c r="GJV874" s="206"/>
      <c r="GJW874" s="206"/>
      <c r="GJX874" s="206"/>
      <c r="GJY874" s="206"/>
      <c r="GJZ874" s="206"/>
      <c r="GKA874" s="206"/>
      <c r="GKB874" s="206"/>
      <c r="GKC874" s="206"/>
      <c r="GKD874" s="206"/>
      <c r="GKE874" s="206"/>
      <c r="GKF874" s="206"/>
      <c r="GKG874" s="206"/>
      <c r="GKH874" s="206"/>
      <c r="GKI874" s="206"/>
      <c r="GKJ874" s="206"/>
      <c r="GKK874" s="206"/>
      <c r="GKL874" s="206"/>
      <c r="GKM874" s="206"/>
      <c r="GKN874" s="206"/>
      <c r="GKO874" s="206"/>
      <c r="GKP874" s="206"/>
      <c r="GKQ874" s="206"/>
      <c r="GKR874" s="206"/>
      <c r="GKS874" s="206"/>
      <c r="GKT874" s="206"/>
      <c r="GKU874" s="206"/>
      <c r="GKV874" s="206"/>
      <c r="GKW874" s="206"/>
      <c r="GKX874" s="206"/>
      <c r="GKY874" s="206"/>
      <c r="GKZ874" s="206"/>
      <c r="GLA874" s="206"/>
      <c r="GLB874" s="206"/>
      <c r="GLC874" s="206"/>
      <c r="GLD874" s="206"/>
      <c r="GLE874" s="206"/>
      <c r="GLF874" s="206"/>
      <c r="GLG874" s="206"/>
      <c r="GLH874" s="206"/>
      <c r="GLI874" s="206"/>
      <c r="GLJ874" s="206"/>
      <c r="GLK874" s="206"/>
      <c r="GLL874" s="206"/>
      <c r="GLM874" s="206"/>
      <c r="GLN874" s="206"/>
      <c r="GLO874" s="206"/>
      <c r="GLP874" s="206"/>
      <c r="GLQ874" s="206"/>
      <c r="GLR874" s="206"/>
      <c r="GLS874" s="206"/>
      <c r="GLT874" s="206"/>
      <c r="GLU874" s="206"/>
      <c r="GLV874" s="206"/>
      <c r="GLW874" s="206"/>
      <c r="GLX874" s="206"/>
      <c r="GLY874" s="206"/>
      <c r="GLZ874" s="206"/>
      <c r="GMA874" s="206"/>
      <c r="GMB874" s="206"/>
      <c r="GMC874" s="206"/>
      <c r="GMD874" s="206"/>
      <c r="GME874" s="206"/>
      <c r="GMF874" s="206"/>
      <c r="GMG874" s="206"/>
      <c r="GMH874" s="206"/>
      <c r="GMI874" s="206"/>
      <c r="GMJ874" s="206"/>
      <c r="GMK874" s="206"/>
      <c r="GML874" s="206"/>
      <c r="GMM874" s="206"/>
      <c r="GMN874" s="206"/>
      <c r="GMO874" s="206"/>
      <c r="GMP874" s="206"/>
      <c r="GMQ874" s="206"/>
      <c r="GMR874" s="206"/>
      <c r="GMS874" s="206"/>
      <c r="GMT874" s="206"/>
      <c r="GMU874" s="206"/>
      <c r="GMV874" s="206"/>
      <c r="GMW874" s="206"/>
      <c r="GMX874" s="206"/>
      <c r="GMY874" s="206"/>
      <c r="GMZ874" s="206"/>
      <c r="GNA874" s="206"/>
      <c r="GNB874" s="206"/>
      <c r="GNC874" s="206"/>
      <c r="GND874" s="206"/>
      <c r="GNE874" s="206"/>
      <c r="GNF874" s="206"/>
      <c r="GNG874" s="206"/>
      <c r="GNH874" s="206"/>
      <c r="GNI874" s="206"/>
      <c r="GNJ874" s="206"/>
      <c r="GNK874" s="206"/>
      <c r="GNL874" s="206"/>
      <c r="GNM874" s="206"/>
      <c r="GNN874" s="206"/>
      <c r="GNO874" s="206"/>
      <c r="GNP874" s="206"/>
      <c r="GNQ874" s="206"/>
      <c r="GNR874" s="206"/>
      <c r="GNS874" s="206"/>
      <c r="GNT874" s="206"/>
      <c r="GNU874" s="206"/>
      <c r="GNV874" s="206"/>
      <c r="GNW874" s="206"/>
      <c r="GNX874" s="206"/>
      <c r="GNY874" s="206"/>
      <c r="GNZ874" s="206"/>
      <c r="GOA874" s="206"/>
      <c r="GOB874" s="206"/>
      <c r="GOC874" s="206"/>
      <c r="GOD874" s="206"/>
      <c r="GOE874" s="206"/>
      <c r="GOF874" s="206"/>
      <c r="GOG874" s="206"/>
      <c r="GOH874" s="206"/>
      <c r="GOI874" s="206"/>
      <c r="GOJ874" s="206"/>
      <c r="GOK874" s="206"/>
      <c r="GOL874" s="206"/>
      <c r="GOM874" s="206"/>
      <c r="GON874" s="206"/>
      <c r="GOO874" s="206"/>
      <c r="GOP874" s="206"/>
      <c r="GOQ874" s="206"/>
      <c r="GOR874" s="206"/>
      <c r="GOS874" s="206"/>
      <c r="GOT874" s="206"/>
      <c r="GOU874" s="206"/>
      <c r="GOV874" s="206"/>
      <c r="GOW874" s="206"/>
      <c r="GOX874" s="206"/>
      <c r="GOY874" s="206"/>
      <c r="GOZ874" s="206"/>
      <c r="GPA874" s="206"/>
      <c r="GPB874" s="206"/>
      <c r="GPC874" s="206"/>
      <c r="GPD874" s="206"/>
      <c r="GPE874" s="206"/>
      <c r="GPF874" s="206"/>
      <c r="GPG874" s="206"/>
      <c r="GPH874" s="206"/>
      <c r="GPI874" s="206"/>
      <c r="GPJ874" s="206"/>
      <c r="GPK874" s="206"/>
      <c r="GPL874" s="206"/>
      <c r="GPM874" s="206"/>
      <c r="GPN874" s="206"/>
      <c r="GPO874" s="206"/>
      <c r="GPP874" s="206"/>
      <c r="GPQ874" s="206"/>
      <c r="GPR874" s="206"/>
      <c r="GPS874" s="206"/>
      <c r="GPT874" s="206"/>
      <c r="GPU874" s="206"/>
      <c r="GPV874" s="206"/>
      <c r="GPW874" s="206"/>
      <c r="GPX874" s="206"/>
      <c r="GPY874" s="206"/>
      <c r="GPZ874" s="206"/>
      <c r="GQA874" s="206"/>
      <c r="GQB874" s="206"/>
      <c r="GQC874" s="206"/>
      <c r="GQD874" s="206"/>
      <c r="GQE874" s="206"/>
      <c r="GQF874" s="206"/>
      <c r="GQG874" s="206"/>
      <c r="GQH874" s="206"/>
      <c r="GQI874" s="206"/>
      <c r="GQJ874" s="206"/>
      <c r="GQK874" s="206"/>
      <c r="GQL874" s="206"/>
      <c r="GQM874" s="206"/>
      <c r="GQN874" s="206"/>
      <c r="GQO874" s="206"/>
      <c r="GQP874" s="206"/>
      <c r="GQQ874" s="206"/>
      <c r="GQR874" s="206"/>
      <c r="GQS874" s="206"/>
      <c r="GQT874" s="206"/>
      <c r="GQU874" s="206"/>
      <c r="GQV874" s="206"/>
      <c r="GQW874" s="206"/>
      <c r="GQX874" s="206"/>
      <c r="GQY874" s="206"/>
      <c r="GQZ874" s="206"/>
      <c r="GRA874" s="206"/>
      <c r="GRB874" s="206"/>
      <c r="GRC874" s="206"/>
      <c r="GRD874" s="206"/>
      <c r="GRE874" s="206"/>
      <c r="GRF874" s="206"/>
      <c r="GRG874" s="206"/>
      <c r="GRH874" s="206"/>
      <c r="GRI874" s="206"/>
      <c r="GRJ874" s="206"/>
      <c r="GRK874" s="206"/>
      <c r="GRL874" s="206"/>
      <c r="GRM874" s="206"/>
      <c r="GRN874" s="206"/>
      <c r="GRO874" s="206"/>
      <c r="GRP874" s="206"/>
      <c r="GRQ874" s="206"/>
      <c r="GRR874" s="206"/>
      <c r="GRS874" s="206"/>
      <c r="GRT874" s="206"/>
      <c r="GRU874" s="206"/>
      <c r="GRV874" s="206"/>
      <c r="GRW874" s="206"/>
      <c r="GRX874" s="206"/>
      <c r="GRY874" s="206"/>
      <c r="GRZ874" s="206"/>
      <c r="GSA874" s="206"/>
      <c r="GSB874" s="206"/>
      <c r="GSC874" s="206"/>
      <c r="GSD874" s="206"/>
      <c r="GSE874" s="206"/>
      <c r="GSF874" s="206"/>
      <c r="GSG874" s="206"/>
      <c r="GSH874" s="206"/>
      <c r="GSI874" s="206"/>
      <c r="GSJ874" s="206"/>
      <c r="GSK874" s="206"/>
      <c r="GSL874" s="206"/>
      <c r="GSM874" s="206"/>
      <c r="GSN874" s="206"/>
      <c r="GSO874" s="206"/>
      <c r="GSP874" s="206"/>
      <c r="GSQ874" s="206"/>
      <c r="GSR874" s="206"/>
      <c r="GSS874" s="206"/>
      <c r="GST874" s="206"/>
      <c r="GSU874" s="206"/>
      <c r="GSV874" s="206"/>
      <c r="GSW874" s="206"/>
      <c r="GSX874" s="206"/>
      <c r="GSY874" s="206"/>
      <c r="GSZ874" s="206"/>
      <c r="GTA874" s="206"/>
      <c r="GTB874" s="206"/>
      <c r="GTC874" s="206"/>
      <c r="GTD874" s="206"/>
      <c r="GTE874" s="206"/>
      <c r="GTF874" s="206"/>
      <c r="GTG874" s="206"/>
      <c r="GTH874" s="206"/>
      <c r="GTI874" s="206"/>
      <c r="GTJ874" s="206"/>
      <c r="GTK874" s="206"/>
      <c r="GTL874" s="206"/>
      <c r="GTM874" s="206"/>
      <c r="GTN874" s="206"/>
      <c r="GTO874" s="206"/>
      <c r="GTP874" s="206"/>
      <c r="GTQ874" s="206"/>
      <c r="GTR874" s="206"/>
      <c r="GTS874" s="206"/>
      <c r="GTT874" s="206"/>
      <c r="GTU874" s="206"/>
      <c r="GTV874" s="206"/>
      <c r="GTW874" s="206"/>
      <c r="GTX874" s="206"/>
      <c r="GTY874" s="206"/>
      <c r="GTZ874" s="206"/>
      <c r="GUA874" s="206"/>
      <c r="GUB874" s="206"/>
      <c r="GUC874" s="206"/>
      <c r="GUD874" s="206"/>
      <c r="GUE874" s="206"/>
      <c r="GUF874" s="206"/>
      <c r="GUG874" s="206"/>
      <c r="GUH874" s="206"/>
      <c r="GUI874" s="206"/>
      <c r="GUJ874" s="206"/>
      <c r="GUK874" s="206"/>
      <c r="GUL874" s="206"/>
      <c r="GUM874" s="206"/>
      <c r="GUN874" s="206"/>
      <c r="GUO874" s="206"/>
      <c r="GUP874" s="206"/>
      <c r="GUQ874" s="206"/>
      <c r="GUR874" s="206"/>
      <c r="GUS874" s="206"/>
      <c r="GUT874" s="206"/>
      <c r="GUU874" s="206"/>
      <c r="GUV874" s="206"/>
      <c r="GUW874" s="206"/>
      <c r="GUX874" s="206"/>
      <c r="GUY874" s="206"/>
      <c r="GUZ874" s="206"/>
      <c r="GVA874" s="206"/>
      <c r="GVB874" s="206"/>
      <c r="GVC874" s="206"/>
      <c r="GVD874" s="206"/>
      <c r="GVE874" s="206"/>
      <c r="GVF874" s="206"/>
      <c r="GVG874" s="206"/>
      <c r="GVH874" s="206"/>
      <c r="GVI874" s="206"/>
      <c r="GVJ874" s="206"/>
      <c r="GVK874" s="206"/>
      <c r="GVL874" s="206"/>
      <c r="GVM874" s="206"/>
      <c r="GVN874" s="206"/>
      <c r="GVO874" s="206"/>
      <c r="GVP874" s="206"/>
      <c r="GVQ874" s="206"/>
      <c r="GVR874" s="206"/>
      <c r="GVS874" s="206"/>
      <c r="GVT874" s="206"/>
      <c r="GVU874" s="206"/>
      <c r="GVV874" s="206"/>
      <c r="GVW874" s="206"/>
      <c r="GVX874" s="206"/>
      <c r="GVY874" s="206"/>
      <c r="GVZ874" s="206"/>
      <c r="GWA874" s="206"/>
      <c r="GWB874" s="206"/>
      <c r="GWC874" s="206"/>
      <c r="GWD874" s="206"/>
      <c r="GWE874" s="206"/>
      <c r="GWF874" s="206"/>
      <c r="GWG874" s="206"/>
      <c r="GWH874" s="206"/>
      <c r="GWI874" s="206"/>
      <c r="GWJ874" s="206"/>
      <c r="GWK874" s="206"/>
      <c r="GWL874" s="206"/>
      <c r="GWM874" s="206"/>
      <c r="GWN874" s="206"/>
      <c r="GWO874" s="206"/>
      <c r="GWP874" s="206"/>
      <c r="GWQ874" s="206"/>
      <c r="GWR874" s="206"/>
      <c r="GWS874" s="206"/>
      <c r="GWT874" s="206"/>
      <c r="GWU874" s="206"/>
      <c r="GWV874" s="206"/>
      <c r="GWW874" s="206"/>
      <c r="GWX874" s="206"/>
      <c r="GWY874" s="206"/>
      <c r="GWZ874" s="206"/>
      <c r="GXA874" s="206"/>
      <c r="GXB874" s="206"/>
      <c r="GXC874" s="206"/>
      <c r="GXD874" s="206"/>
      <c r="GXE874" s="206"/>
      <c r="GXF874" s="206"/>
      <c r="GXG874" s="206"/>
      <c r="GXH874" s="206"/>
      <c r="GXI874" s="206"/>
      <c r="GXJ874" s="206"/>
      <c r="GXK874" s="206"/>
      <c r="GXL874" s="206"/>
      <c r="GXM874" s="206"/>
      <c r="GXN874" s="206"/>
      <c r="GXO874" s="206"/>
      <c r="GXP874" s="206"/>
      <c r="GXQ874" s="206"/>
      <c r="GXR874" s="206"/>
      <c r="GXS874" s="206"/>
      <c r="GXT874" s="206"/>
      <c r="GXU874" s="206"/>
      <c r="GXV874" s="206"/>
      <c r="GXW874" s="206"/>
      <c r="GXX874" s="206"/>
      <c r="GXY874" s="206"/>
      <c r="GXZ874" s="206"/>
      <c r="GYA874" s="206"/>
      <c r="GYB874" s="206"/>
      <c r="GYC874" s="206"/>
      <c r="GYD874" s="206"/>
      <c r="GYE874" s="206"/>
      <c r="GYF874" s="206"/>
      <c r="GYG874" s="206"/>
      <c r="GYH874" s="206"/>
      <c r="GYI874" s="206"/>
      <c r="GYJ874" s="206"/>
      <c r="GYK874" s="206"/>
      <c r="GYL874" s="206"/>
      <c r="GYM874" s="206"/>
      <c r="GYN874" s="206"/>
      <c r="GYO874" s="206"/>
      <c r="GYP874" s="206"/>
      <c r="GYQ874" s="206"/>
      <c r="GYR874" s="206"/>
      <c r="GYS874" s="206"/>
      <c r="GYT874" s="206"/>
      <c r="GYU874" s="206"/>
      <c r="GYV874" s="206"/>
      <c r="GYW874" s="206"/>
      <c r="GYX874" s="206"/>
      <c r="GYY874" s="206"/>
      <c r="GYZ874" s="206"/>
      <c r="GZA874" s="206"/>
      <c r="GZB874" s="206"/>
      <c r="GZC874" s="206"/>
      <c r="GZD874" s="206"/>
      <c r="GZE874" s="206"/>
      <c r="GZF874" s="206"/>
      <c r="GZG874" s="206"/>
      <c r="GZH874" s="206"/>
      <c r="GZI874" s="206"/>
      <c r="GZJ874" s="206"/>
      <c r="GZK874" s="206"/>
      <c r="GZL874" s="206"/>
      <c r="GZM874" s="206"/>
      <c r="GZN874" s="206"/>
      <c r="GZO874" s="206"/>
      <c r="GZP874" s="206"/>
      <c r="GZQ874" s="206"/>
      <c r="GZR874" s="206"/>
      <c r="GZS874" s="206"/>
      <c r="GZT874" s="206"/>
      <c r="GZU874" s="206"/>
      <c r="GZV874" s="206"/>
      <c r="GZW874" s="206"/>
      <c r="GZX874" s="206"/>
      <c r="GZY874" s="206"/>
      <c r="GZZ874" s="206"/>
      <c r="HAA874" s="206"/>
      <c r="HAB874" s="206"/>
      <c r="HAC874" s="206"/>
      <c r="HAD874" s="206"/>
      <c r="HAE874" s="206"/>
      <c r="HAF874" s="206"/>
      <c r="HAG874" s="206"/>
      <c r="HAH874" s="206"/>
      <c r="HAI874" s="206"/>
      <c r="HAJ874" s="206"/>
      <c r="HAK874" s="206"/>
      <c r="HAL874" s="206"/>
      <c r="HAM874" s="206"/>
      <c r="HAN874" s="206"/>
      <c r="HAO874" s="206"/>
      <c r="HAP874" s="206"/>
      <c r="HAQ874" s="206"/>
      <c r="HAR874" s="206"/>
      <c r="HAS874" s="206"/>
      <c r="HAT874" s="206"/>
      <c r="HAU874" s="206"/>
      <c r="HAV874" s="206"/>
      <c r="HAW874" s="206"/>
      <c r="HAX874" s="206"/>
      <c r="HAY874" s="206"/>
      <c r="HAZ874" s="206"/>
      <c r="HBA874" s="206"/>
      <c r="HBB874" s="206"/>
      <c r="HBC874" s="206"/>
      <c r="HBD874" s="206"/>
      <c r="HBE874" s="206"/>
      <c r="HBF874" s="206"/>
      <c r="HBG874" s="206"/>
      <c r="HBH874" s="206"/>
      <c r="HBI874" s="206"/>
      <c r="HBJ874" s="206"/>
      <c r="HBK874" s="206"/>
      <c r="HBL874" s="206"/>
      <c r="HBM874" s="206"/>
      <c r="HBN874" s="206"/>
      <c r="HBO874" s="206"/>
      <c r="HBP874" s="206"/>
      <c r="HBQ874" s="206"/>
      <c r="HBR874" s="206"/>
      <c r="HBS874" s="206"/>
      <c r="HBT874" s="206"/>
      <c r="HBU874" s="206"/>
      <c r="HBV874" s="206"/>
      <c r="HBW874" s="206"/>
      <c r="HBX874" s="206"/>
      <c r="HBY874" s="206"/>
      <c r="HBZ874" s="206"/>
      <c r="HCA874" s="206"/>
      <c r="HCB874" s="206"/>
      <c r="HCC874" s="206"/>
      <c r="HCD874" s="206"/>
      <c r="HCE874" s="206"/>
      <c r="HCF874" s="206"/>
      <c r="HCG874" s="206"/>
      <c r="HCH874" s="206"/>
      <c r="HCI874" s="206"/>
      <c r="HCJ874" s="206"/>
      <c r="HCK874" s="206"/>
      <c r="HCL874" s="206"/>
      <c r="HCM874" s="206"/>
      <c r="HCN874" s="206"/>
      <c r="HCO874" s="206"/>
      <c r="HCP874" s="206"/>
      <c r="HCQ874" s="206"/>
      <c r="HCR874" s="206"/>
      <c r="HCS874" s="206"/>
      <c r="HCT874" s="206"/>
      <c r="HCU874" s="206"/>
      <c r="HCV874" s="206"/>
      <c r="HCW874" s="206"/>
      <c r="HCX874" s="206"/>
      <c r="HCY874" s="206"/>
      <c r="HCZ874" s="206"/>
      <c r="HDA874" s="206"/>
      <c r="HDB874" s="206"/>
      <c r="HDC874" s="206"/>
      <c r="HDD874" s="206"/>
      <c r="HDE874" s="206"/>
      <c r="HDF874" s="206"/>
      <c r="HDG874" s="206"/>
      <c r="HDH874" s="206"/>
      <c r="HDI874" s="206"/>
      <c r="HDJ874" s="206"/>
      <c r="HDK874" s="206"/>
      <c r="HDL874" s="206"/>
      <c r="HDM874" s="206"/>
      <c r="HDN874" s="206"/>
      <c r="HDO874" s="206"/>
      <c r="HDP874" s="206"/>
      <c r="HDQ874" s="206"/>
      <c r="HDR874" s="206"/>
      <c r="HDS874" s="206"/>
      <c r="HDT874" s="206"/>
      <c r="HDU874" s="206"/>
      <c r="HDV874" s="206"/>
      <c r="HDW874" s="206"/>
      <c r="HDX874" s="206"/>
      <c r="HDY874" s="206"/>
      <c r="HDZ874" s="206"/>
      <c r="HEA874" s="206"/>
      <c r="HEB874" s="206"/>
      <c r="HEC874" s="206"/>
      <c r="HED874" s="206"/>
      <c r="HEE874" s="206"/>
      <c r="HEF874" s="206"/>
      <c r="HEG874" s="206"/>
      <c r="HEH874" s="206"/>
      <c r="HEI874" s="206"/>
      <c r="HEJ874" s="206"/>
      <c r="HEK874" s="206"/>
      <c r="HEL874" s="206"/>
      <c r="HEM874" s="206"/>
      <c r="HEN874" s="206"/>
      <c r="HEO874" s="206"/>
      <c r="HEP874" s="206"/>
      <c r="HEQ874" s="206"/>
      <c r="HER874" s="206"/>
      <c r="HES874" s="206"/>
      <c r="HET874" s="206"/>
      <c r="HEU874" s="206"/>
      <c r="HEV874" s="206"/>
      <c r="HEW874" s="206"/>
      <c r="HEX874" s="206"/>
      <c r="HEY874" s="206"/>
      <c r="HEZ874" s="206"/>
      <c r="HFA874" s="206"/>
      <c r="HFB874" s="206"/>
      <c r="HFC874" s="206"/>
      <c r="HFD874" s="206"/>
      <c r="HFE874" s="206"/>
      <c r="HFF874" s="206"/>
      <c r="HFG874" s="206"/>
      <c r="HFH874" s="206"/>
      <c r="HFI874" s="206"/>
      <c r="HFJ874" s="206"/>
      <c r="HFK874" s="206"/>
      <c r="HFL874" s="206"/>
      <c r="HFM874" s="206"/>
      <c r="HFN874" s="206"/>
      <c r="HFO874" s="206"/>
      <c r="HFP874" s="206"/>
      <c r="HFQ874" s="206"/>
      <c r="HFR874" s="206"/>
      <c r="HFS874" s="206"/>
      <c r="HFT874" s="206"/>
      <c r="HFU874" s="206"/>
      <c r="HFV874" s="206"/>
      <c r="HFW874" s="206"/>
      <c r="HFX874" s="206"/>
      <c r="HFY874" s="206"/>
      <c r="HFZ874" s="206"/>
      <c r="HGA874" s="206"/>
      <c r="HGB874" s="206"/>
      <c r="HGC874" s="206"/>
      <c r="HGD874" s="206"/>
      <c r="HGE874" s="206"/>
      <c r="HGF874" s="206"/>
      <c r="HGG874" s="206"/>
      <c r="HGH874" s="206"/>
      <c r="HGI874" s="206"/>
      <c r="HGJ874" s="206"/>
      <c r="HGK874" s="206"/>
      <c r="HGL874" s="206"/>
      <c r="HGM874" s="206"/>
      <c r="HGN874" s="206"/>
      <c r="HGO874" s="206"/>
      <c r="HGP874" s="206"/>
      <c r="HGQ874" s="206"/>
      <c r="HGR874" s="206"/>
      <c r="HGS874" s="206"/>
      <c r="HGT874" s="206"/>
      <c r="HGU874" s="206"/>
      <c r="HGV874" s="206"/>
      <c r="HGW874" s="206"/>
      <c r="HGX874" s="206"/>
      <c r="HGY874" s="206"/>
      <c r="HGZ874" s="206"/>
      <c r="HHA874" s="206"/>
      <c r="HHB874" s="206"/>
      <c r="HHC874" s="206"/>
      <c r="HHD874" s="206"/>
      <c r="HHE874" s="206"/>
      <c r="HHF874" s="206"/>
      <c r="HHG874" s="206"/>
      <c r="HHH874" s="206"/>
      <c r="HHI874" s="206"/>
      <c r="HHJ874" s="206"/>
      <c r="HHK874" s="206"/>
      <c r="HHL874" s="206"/>
      <c r="HHM874" s="206"/>
      <c r="HHN874" s="206"/>
      <c r="HHO874" s="206"/>
      <c r="HHP874" s="206"/>
      <c r="HHQ874" s="206"/>
      <c r="HHR874" s="206"/>
      <c r="HHS874" s="206"/>
      <c r="HHT874" s="206"/>
      <c r="HHU874" s="206"/>
      <c r="HHV874" s="206"/>
      <c r="HHW874" s="206"/>
      <c r="HHX874" s="206"/>
      <c r="HHY874" s="206"/>
      <c r="HHZ874" s="206"/>
      <c r="HIA874" s="206"/>
      <c r="HIB874" s="206"/>
      <c r="HIC874" s="206"/>
      <c r="HID874" s="206"/>
      <c r="HIE874" s="206"/>
      <c r="HIF874" s="206"/>
      <c r="HIG874" s="206"/>
      <c r="HIH874" s="206"/>
      <c r="HII874" s="206"/>
      <c r="HIJ874" s="206"/>
      <c r="HIK874" s="206"/>
      <c r="HIL874" s="206"/>
      <c r="HIM874" s="206"/>
      <c r="HIN874" s="206"/>
      <c r="HIO874" s="206"/>
      <c r="HIP874" s="206"/>
      <c r="HIQ874" s="206"/>
      <c r="HIR874" s="206"/>
      <c r="HIS874" s="206"/>
      <c r="HIT874" s="206"/>
      <c r="HIU874" s="206"/>
      <c r="HIV874" s="206"/>
      <c r="HIW874" s="206"/>
      <c r="HIX874" s="206"/>
      <c r="HIY874" s="206"/>
      <c r="HIZ874" s="206"/>
      <c r="HJA874" s="206"/>
      <c r="HJB874" s="206"/>
      <c r="HJC874" s="206"/>
      <c r="HJD874" s="206"/>
      <c r="HJE874" s="206"/>
      <c r="HJF874" s="206"/>
      <c r="HJG874" s="206"/>
      <c r="HJH874" s="206"/>
      <c r="HJI874" s="206"/>
      <c r="HJJ874" s="206"/>
      <c r="HJK874" s="206"/>
      <c r="HJL874" s="206"/>
      <c r="HJM874" s="206"/>
      <c r="HJN874" s="206"/>
      <c r="HJO874" s="206"/>
      <c r="HJP874" s="206"/>
      <c r="HJQ874" s="206"/>
      <c r="HJR874" s="206"/>
      <c r="HJS874" s="206"/>
      <c r="HJT874" s="206"/>
      <c r="HJU874" s="206"/>
      <c r="HJV874" s="206"/>
      <c r="HJW874" s="206"/>
      <c r="HJX874" s="206"/>
      <c r="HJY874" s="206"/>
      <c r="HJZ874" s="206"/>
      <c r="HKA874" s="206"/>
      <c r="HKB874" s="206"/>
      <c r="HKC874" s="206"/>
      <c r="HKD874" s="206"/>
      <c r="HKE874" s="206"/>
      <c r="HKF874" s="206"/>
      <c r="HKG874" s="206"/>
      <c r="HKH874" s="206"/>
      <c r="HKI874" s="206"/>
      <c r="HKJ874" s="206"/>
      <c r="HKK874" s="206"/>
      <c r="HKL874" s="206"/>
      <c r="HKM874" s="206"/>
      <c r="HKN874" s="206"/>
      <c r="HKO874" s="206"/>
      <c r="HKP874" s="206"/>
      <c r="HKQ874" s="206"/>
      <c r="HKR874" s="206"/>
      <c r="HKS874" s="206"/>
      <c r="HKT874" s="206"/>
      <c r="HKU874" s="206"/>
      <c r="HKV874" s="206"/>
      <c r="HKW874" s="206"/>
      <c r="HKX874" s="206"/>
      <c r="HKY874" s="206"/>
      <c r="HKZ874" s="206"/>
      <c r="HLA874" s="206"/>
      <c r="HLB874" s="206"/>
      <c r="HLC874" s="206"/>
      <c r="HLD874" s="206"/>
      <c r="HLE874" s="206"/>
      <c r="HLF874" s="206"/>
      <c r="HLG874" s="206"/>
      <c r="HLH874" s="206"/>
      <c r="HLI874" s="206"/>
      <c r="HLJ874" s="206"/>
      <c r="HLK874" s="206"/>
      <c r="HLL874" s="206"/>
      <c r="HLM874" s="206"/>
      <c r="HLN874" s="206"/>
      <c r="HLO874" s="206"/>
      <c r="HLP874" s="206"/>
      <c r="HLQ874" s="206"/>
      <c r="HLR874" s="206"/>
      <c r="HLS874" s="206"/>
      <c r="HLT874" s="206"/>
      <c r="HLU874" s="206"/>
      <c r="HLV874" s="206"/>
      <c r="HLW874" s="206"/>
      <c r="HLX874" s="206"/>
      <c r="HLY874" s="206"/>
      <c r="HLZ874" s="206"/>
      <c r="HMA874" s="206"/>
      <c r="HMB874" s="206"/>
      <c r="HMC874" s="206"/>
      <c r="HMD874" s="206"/>
      <c r="HME874" s="206"/>
      <c r="HMF874" s="206"/>
      <c r="HMG874" s="206"/>
      <c r="HMH874" s="206"/>
      <c r="HMI874" s="206"/>
      <c r="HMJ874" s="206"/>
      <c r="HMK874" s="206"/>
      <c r="HML874" s="206"/>
      <c r="HMM874" s="206"/>
      <c r="HMN874" s="206"/>
      <c r="HMO874" s="206"/>
      <c r="HMP874" s="206"/>
      <c r="HMQ874" s="206"/>
      <c r="HMR874" s="206"/>
      <c r="HMS874" s="206"/>
      <c r="HMT874" s="206"/>
      <c r="HMU874" s="206"/>
      <c r="HMV874" s="206"/>
      <c r="HMW874" s="206"/>
      <c r="HMX874" s="206"/>
      <c r="HMY874" s="206"/>
      <c r="HMZ874" s="206"/>
      <c r="HNA874" s="206"/>
      <c r="HNB874" s="206"/>
      <c r="HNC874" s="206"/>
      <c r="HND874" s="206"/>
      <c r="HNE874" s="206"/>
      <c r="HNF874" s="206"/>
      <c r="HNG874" s="206"/>
      <c r="HNH874" s="206"/>
      <c r="HNI874" s="206"/>
      <c r="HNJ874" s="206"/>
      <c r="HNK874" s="206"/>
      <c r="HNL874" s="206"/>
      <c r="HNM874" s="206"/>
      <c r="HNN874" s="206"/>
      <c r="HNO874" s="206"/>
      <c r="HNP874" s="206"/>
      <c r="HNQ874" s="206"/>
      <c r="HNR874" s="206"/>
      <c r="HNS874" s="206"/>
      <c r="HNT874" s="206"/>
      <c r="HNU874" s="206"/>
      <c r="HNV874" s="206"/>
      <c r="HNW874" s="206"/>
      <c r="HNX874" s="206"/>
      <c r="HNY874" s="206"/>
      <c r="HNZ874" s="206"/>
      <c r="HOA874" s="206"/>
      <c r="HOB874" s="206"/>
      <c r="HOC874" s="206"/>
      <c r="HOD874" s="206"/>
      <c r="HOE874" s="206"/>
      <c r="HOF874" s="206"/>
      <c r="HOG874" s="206"/>
      <c r="HOH874" s="206"/>
      <c r="HOI874" s="206"/>
      <c r="HOJ874" s="206"/>
      <c r="HOK874" s="206"/>
      <c r="HOL874" s="206"/>
      <c r="HOM874" s="206"/>
      <c r="HON874" s="206"/>
      <c r="HOO874" s="206"/>
      <c r="HOP874" s="206"/>
      <c r="HOQ874" s="206"/>
      <c r="HOR874" s="206"/>
      <c r="HOS874" s="206"/>
      <c r="HOT874" s="206"/>
      <c r="HOU874" s="206"/>
      <c r="HOV874" s="206"/>
      <c r="HOW874" s="206"/>
      <c r="HOX874" s="206"/>
      <c r="HOY874" s="206"/>
      <c r="HOZ874" s="206"/>
      <c r="HPA874" s="206"/>
      <c r="HPB874" s="206"/>
      <c r="HPC874" s="206"/>
      <c r="HPD874" s="206"/>
      <c r="HPE874" s="206"/>
      <c r="HPF874" s="206"/>
      <c r="HPG874" s="206"/>
      <c r="HPH874" s="206"/>
      <c r="HPI874" s="206"/>
      <c r="HPJ874" s="206"/>
      <c r="HPK874" s="206"/>
      <c r="HPL874" s="206"/>
      <c r="HPM874" s="206"/>
      <c r="HPN874" s="206"/>
      <c r="HPO874" s="206"/>
      <c r="HPP874" s="206"/>
      <c r="HPQ874" s="206"/>
      <c r="HPR874" s="206"/>
      <c r="HPS874" s="206"/>
      <c r="HPT874" s="206"/>
      <c r="HPU874" s="206"/>
      <c r="HPV874" s="206"/>
      <c r="HPW874" s="206"/>
      <c r="HPX874" s="206"/>
      <c r="HPY874" s="206"/>
      <c r="HPZ874" s="206"/>
      <c r="HQA874" s="206"/>
      <c r="HQB874" s="206"/>
      <c r="HQC874" s="206"/>
      <c r="HQD874" s="206"/>
      <c r="HQE874" s="206"/>
      <c r="HQF874" s="206"/>
      <c r="HQG874" s="206"/>
      <c r="HQH874" s="206"/>
      <c r="HQI874" s="206"/>
      <c r="HQJ874" s="206"/>
      <c r="HQK874" s="206"/>
      <c r="HQL874" s="206"/>
      <c r="HQM874" s="206"/>
      <c r="HQN874" s="206"/>
      <c r="HQO874" s="206"/>
      <c r="HQP874" s="206"/>
      <c r="HQQ874" s="206"/>
      <c r="HQR874" s="206"/>
      <c r="HQS874" s="206"/>
      <c r="HQT874" s="206"/>
      <c r="HQU874" s="206"/>
      <c r="HQV874" s="206"/>
      <c r="HQW874" s="206"/>
      <c r="HQX874" s="206"/>
      <c r="HQY874" s="206"/>
      <c r="HQZ874" s="206"/>
      <c r="HRA874" s="206"/>
      <c r="HRB874" s="206"/>
      <c r="HRC874" s="206"/>
      <c r="HRD874" s="206"/>
      <c r="HRE874" s="206"/>
      <c r="HRF874" s="206"/>
      <c r="HRG874" s="206"/>
      <c r="HRH874" s="206"/>
      <c r="HRI874" s="206"/>
      <c r="HRJ874" s="206"/>
      <c r="HRK874" s="206"/>
      <c r="HRL874" s="206"/>
      <c r="HRM874" s="206"/>
      <c r="HRN874" s="206"/>
      <c r="HRO874" s="206"/>
      <c r="HRP874" s="206"/>
      <c r="HRQ874" s="206"/>
      <c r="HRR874" s="206"/>
      <c r="HRS874" s="206"/>
      <c r="HRT874" s="206"/>
      <c r="HRU874" s="206"/>
      <c r="HRV874" s="206"/>
      <c r="HRW874" s="206"/>
      <c r="HRX874" s="206"/>
      <c r="HRY874" s="206"/>
      <c r="HRZ874" s="206"/>
      <c r="HSA874" s="206"/>
      <c r="HSB874" s="206"/>
      <c r="HSC874" s="206"/>
      <c r="HSD874" s="206"/>
      <c r="HSE874" s="206"/>
      <c r="HSF874" s="206"/>
      <c r="HSG874" s="206"/>
      <c r="HSH874" s="206"/>
      <c r="HSI874" s="206"/>
      <c r="HSJ874" s="206"/>
      <c r="HSK874" s="206"/>
      <c r="HSL874" s="206"/>
      <c r="HSM874" s="206"/>
      <c r="HSN874" s="206"/>
      <c r="HSO874" s="206"/>
      <c r="HSP874" s="206"/>
      <c r="HSQ874" s="206"/>
      <c r="HSR874" s="206"/>
      <c r="HSS874" s="206"/>
      <c r="HST874" s="206"/>
      <c r="HSU874" s="206"/>
      <c r="HSV874" s="206"/>
      <c r="HSW874" s="206"/>
      <c r="HSX874" s="206"/>
      <c r="HSY874" s="206"/>
      <c r="HSZ874" s="206"/>
      <c r="HTA874" s="206"/>
      <c r="HTB874" s="206"/>
      <c r="HTC874" s="206"/>
      <c r="HTD874" s="206"/>
      <c r="HTE874" s="206"/>
      <c r="HTF874" s="206"/>
      <c r="HTG874" s="206"/>
      <c r="HTH874" s="206"/>
      <c r="HTI874" s="206"/>
      <c r="HTJ874" s="206"/>
      <c r="HTK874" s="206"/>
      <c r="HTL874" s="206"/>
      <c r="HTM874" s="206"/>
      <c r="HTN874" s="206"/>
      <c r="HTO874" s="206"/>
      <c r="HTP874" s="206"/>
      <c r="HTQ874" s="206"/>
      <c r="HTR874" s="206"/>
      <c r="HTS874" s="206"/>
      <c r="HTT874" s="206"/>
      <c r="HTU874" s="206"/>
      <c r="HTV874" s="206"/>
      <c r="HTW874" s="206"/>
      <c r="HTX874" s="206"/>
      <c r="HTY874" s="206"/>
      <c r="HTZ874" s="206"/>
      <c r="HUA874" s="206"/>
      <c r="HUB874" s="206"/>
      <c r="HUC874" s="206"/>
      <c r="HUD874" s="206"/>
      <c r="HUE874" s="206"/>
      <c r="HUF874" s="206"/>
      <c r="HUG874" s="206"/>
      <c r="HUH874" s="206"/>
      <c r="HUI874" s="206"/>
      <c r="HUJ874" s="206"/>
      <c r="HUK874" s="206"/>
      <c r="HUL874" s="206"/>
      <c r="HUM874" s="206"/>
      <c r="HUN874" s="206"/>
      <c r="HUO874" s="206"/>
      <c r="HUP874" s="206"/>
      <c r="HUQ874" s="206"/>
      <c r="HUR874" s="206"/>
      <c r="HUS874" s="206"/>
      <c r="HUT874" s="206"/>
      <c r="HUU874" s="206"/>
      <c r="HUV874" s="206"/>
      <c r="HUW874" s="206"/>
      <c r="HUX874" s="206"/>
      <c r="HUY874" s="206"/>
      <c r="HUZ874" s="206"/>
      <c r="HVA874" s="206"/>
      <c r="HVB874" s="206"/>
      <c r="HVC874" s="206"/>
      <c r="HVD874" s="206"/>
      <c r="HVE874" s="206"/>
      <c r="HVF874" s="206"/>
      <c r="HVG874" s="206"/>
      <c r="HVH874" s="206"/>
      <c r="HVI874" s="206"/>
      <c r="HVJ874" s="206"/>
      <c r="HVK874" s="206"/>
      <c r="HVL874" s="206"/>
      <c r="HVM874" s="206"/>
      <c r="HVN874" s="206"/>
      <c r="HVO874" s="206"/>
      <c r="HVP874" s="206"/>
      <c r="HVQ874" s="206"/>
      <c r="HVR874" s="206"/>
      <c r="HVS874" s="206"/>
      <c r="HVT874" s="206"/>
      <c r="HVU874" s="206"/>
      <c r="HVV874" s="206"/>
      <c r="HVW874" s="206"/>
      <c r="HVX874" s="206"/>
      <c r="HVY874" s="206"/>
      <c r="HVZ874" s="206"/>
      <c r="HWA874" s="206"/>
      <c r="HWB874" s="206"/>
      <c r="HWC874" s="206"/>
      <c r="HWD874" s="206"/>
      <c r="HWE874" s="206"/>
      <c r="HWF874" s="206"/>
      <c r="HWG874" s="206"/>
      <c r="HWH874" s="206"/>
      <c r="HWI874" s="206"/>
      <c r="HWJ874" s="206"/>
      <c r="HWK874" s="206"/>
      <c r="HWL874" s="206"/>
      <c r="HWM874" s="206"/>
      <c r="HWN874" s="206"/>
      <c r="HWO874" s="206"/>
      <c r="HWP874" s="206"/>
      <c r="HWQ874" s="206"/>
      <c r="HWR874" s="206"/>
      <c r="HWS874" s="206"/>
      <c r="HWT874" s="206"/>
      <c r="HWU874" s="206"/>
      <c r="HWV874" s="206"/>
      <c r="HWW874" s="206"/>
      <c r="HWX874" s="206"/>
      <c r="HWY874" s="206"/>
      <c r="HWZ874" s="206"/>
      <c r="HXA874" s="206"/>
      <c r="HXB874" s="206"/>
      <c r="HXC874" s="206"/>
      <c r="HXD874" s="206"/>
      <c r="HXE874" s="206"/>
      <c r="HXF874" s="206"/>
      <c r="HXG874" s="206"/>
      <c r="HXH874" s="206"/>
      <c r="HXI874" s="206"/>
      <c r="HXJ874" s="206"/>
      <c r="HXK874" s="206"/>
      <c r="HXL874" s="206"/>
      <c r="HXM874" s="206"/>
      <c r="HXN874" s="206"/>
      <c r="HXO874" s="206"/>
      <c r="HXP874" s="206"/>
      <c r="HXQ874" s="206"/>
      <c r="HXR874" s="206"/>
      <c r="HXS874" s="206"/>
      <c r="HXT874" s="206"/>
      <c r="HXU874" s="206"/>
      <c r="HXV874" s="206"/>
      <c r="HXW874" s="206"/>
      <c r="HXX874" s="206"/>
      <c r="HXY874" s="206"/>
      <c r="HXZ874" s="206"/>
      <c r="HYA874" s="206"/>
      <c r="HYB874" s="206"/>
      <c r="HYC874" s="206"/>
      <c r="HYD874" s="206"/>
      <c r="HYE874" s="206"/>
      <c r="HYF874" s="206"/>
      <c r="HYG874" s="206"/>
      <c r="HYH874" s="206"/>
      <c r="HYI874" s="206"/>
      <c r="HYJ874" s="206"/>
      <c r="HYK874" s="206"/>
      <c r="HYL874" s="206"/>
      <c r="HYM874" s="206"/>
      <c r="HYN874" s="206"/>
      <c r="HYO874" s="206"/>
      <c r="HYP874" s="206"/>
      <c r="HYQ874" s="206"/>
      <c r="HYR874" s="206"/>
      <c r="HYS874" s="206"/>
      <c r="HYT874" s="206"/>
      <c r="HYU874" s="206"/>
      <c r="HYV874" s="206"/>
      <c r="HYW874" s="206"/>
      <c r="HYX874" s="206"/>
      <c r="HYY874" s="206"/>
      <c r="HYZ874" s="206"/>
      <c r="HZA874" s="206"/>
      <c r="HZB874" s="206"/>
      <c r="HZC874" s="206"/>
      <c r="HZD874" s="206"/>
      <c r="HZE874" s="206"/>
      <c r="HZF874" s="206"/>
      <c r="HZG874" s="206"/>
      <c r="HZH874" s="206"/>
      <c r="HZI874" s="206"/>
      <c r="HZJ874" s="206"/>
      <c r="HZK874" s="206"/>
      <c r="HZL874" s="206"/>
      <c r="HZM874" s="206"/>
      <c r="HZN874" s="206"/>
      <c r="HZO874" s="206"/>
      <c r="HZP874" s="206"/>
      <c r="HZQ874" s="206"/>
      <c r="HZR874" s="206"/>
      <c r="HZS874" s="206"/>
      <c r="HZT874" s="206"/>
      <c r="HZU874" s="206"/>
      <c r="HZV874" s="206"/>
      <c r="HZW874" s="206"/>
      <c r="HZX874" s="206"/>
      <c r="HZY874" s="206"/>
      <c r="HZZ874" s="206"/>
      <c r="IAA874" s="206"/>
      <c r="IAB874" s="206"/>
      <c r="IAC874" s="206"/>
      <c r="IAD874" s="206"/>
      <c r="IAE874" s="206"/>
      <c r="IAF874" s="206"/>
      <c r="IAG874" s="206"/>
      <c r="IAH874" s="206"/>
      <c r="IAI874" s="206"/>
      <c r="IAJ874" s="206"/>
      <c r="IAK874" s="206"/>
      <c r="IAL874" s="206"/>
      <c r="IAM874" s="206"/>
      <c r="IAN874" s="206"/>
      <c r="IAO874" s="206"/>
      <c r="IAP874" s="206"/>
      <c r="IAQ874" s="206"/>
      <c r="IAR874" s="206"/>
      <c r="IAS874" s="206"/>
      <c r="IAT874" s="206"/>
      <c r="IAU874" s="206"/>
      <c r="IAV874" s="206"/>
      <c r="IAW874" s="206"/>
      <c r="IAX874" s="206"/>
      <c r="IAY874" s="206"/>
      <c r="IAZ874" s="206"/>
      <c r="IBA874" s="206"/>
      <c r="IBB874" s="206"/>
      <c r="IBC874" s="206"/>
      <c r="IBD874" s="206"/>
      <c r="IBE874" s="206"/>
      <c r="IBF874" s="206"/>
      <c r="IBG874" s="206"/>
      <c r="IBH874" s="206"/>
      <c r="IBI874" s="206"/>
      <c r="IBJ874" s="206"/>
      <c r="IBK874" s="206"/>
      <c r="IBL874" s="206"/>
      <c r="IBM874" s="206"/>
      <c r="IBN874" s="206"/>
      <c r="IBO874" s="206"/>
      <c r="IBP874" s="206"/>
      <c r="IBQ874" s="206"/>
      <c r="IBR874" s="206"/>
      <c r="IBS874" s="206"/>
      <c r="IBT874" s="206"/>
      <c r="IBU874" s="206"/>
      <c r="IBV874" s="206"/>
      <c r="IBW874" s="206"/>
      <c r="IBX874" s="206"/>
      <c r="IBY874" s="206"/>
      <c r="IBZ874" s="206"/>
      <c r="ICA874" s="206"/>
      <c r="ICB874" s="206"/>
      <c r="ICC874" s="206"/>
      <c r="ICD874" s="206"/>
      <c r="ICE874" s="206"/>
      <c r="ICF874" s="206"/>
      <c r="ICG874" s="206"/>
      <c r="ICH874" s="206"/>
      <c r="ICI874" s="206"/>
      <c r="ICJ874" s="206"/>
      <c r="ICK874" s="206"/>
      <c r="ICL874" s="206"/>
      <c r="ICM874" s="206"/>
      <c r="ICN874" s="206"/>
      <c r="ICO874" s="206"/>
      <c r="ICP874" s="206"/>
      <c r="ICQ874" s="206"/>
      <c r="ICR874" s="206"/>
      <c r="ICS874" s="206"/>
      <c r="ICT874" s="206"/>
      <c r="ICU874" s="206"/>
      <c r="ICV874" s="206"/>
      <c r="ICW874" s="206"/>
      <c r="ICX874" s="206"/>
      <c r="ICY874" s="206"/>
      <c r="ICZ874" s="206"/>
      <c r="IDA874" s="206"/>
      <c r="IDB874" s="206"/>
      <c r="IDC874" s="206"/>
      <c r="IDD874" s="206"/>
      <c r="IDE874" s="206"/>
      <c r="IDF874" s="206"/>
      <c r="IDG874" s="206"/>
      <c r="IDH874" s="206"/>
      <c r="IDI874" s="206"/>
      <c r="IDJ874" s="206"/>
      <c r="IDK874" s="206"/>
      <c r="IDL874" s="206"/>
      <c r="IDM874" s="206"/>
      <c r="IDN874" s="206"/>
      <c r="IDO874" s="206"/>
      <c r="IDP874" s="206"/>
      <c r="IDQ874" s="206"/>
      <c r="IDR874" s="206"/>
      <c r="IDS874" s="206"/>
      <c r="IDT874" s="206"/>
      <c r="IDU874" s="206"/>
      <c r="IDV874" s="206"/>
      <c r="IDW874" s="206"/>
      <c r="IDX874" s="206"/>
      <c r="IDY874" s="206"/>
      <c r="IDZ874" s="206"/>
      <c r="IEA874" s="206"/>
      <c r="IEB874" s="206"/>
      <c r="IEC874" s="206"/>
      <c r="IED874" s="206"/>
      <c r="IEE874" s="206"/>
      <c r="IEF874" s="206"/>
      <c r="IEG874" s="206"/>
      <c r="IEH874" s="206"/>
      <c r="IEI874" s="206"/>
      <c r="IEJ874" s="206"/>
      <c r="IEK874" s="206"/>
      <c r="IEL874" s="206"/>
      <c r="IEM874" s="206"/>
      <c r="IEN874" s="206"/>
      <c r="IEO874" s="206"/>
      <c r="IEP874" s="206"/>
      <c r="IEQ874" s="206"/>
      <c r="IER874" s="206"/>
      <c r="IES874" s="206"/>
      <c r="IET874" s="206"/>
      <c r="IEU874" s="206"/>
      <c r="IEV874" s="206"/>
      <c r="IEW874" s="206"/>
      <c r="IEX874" s="206"/>
      <c r="IEY874" s="206"/>
      <c r="IEZ874" s="206"/>
      <c r="IFA874" s="206"/>
      <c r="IFB874" s="206"/>
      <c r="IFC874" s="206"/>
      <c r="IFD874" s="206"/>
      <c r="IFE874" s="206"/>
      <c r="IFF874" s="206"/>
      <c r="IFG874" s="206"/>
      <c r="IFH874" s="206"/>
      <c r="IFI874" s="206"/>
      <c r="IFJ874" s="206"/>
      <c r="IFK874" s="206"/>
      <c r="IFL874" s="206"/>
      <c r="IFM874" s="206"/>
      <c r="IFN874" s="206"/>
      <c r="IFO874" s="206"/>
      <c r="IFP874" s="206"/>
      <c r="IFQ874" s="206"/>
      <c r="IFR874" s="206"/>
      <c r="IFS874" s="206"/>
      <c r="IFT874" s="206"/>
      <c r="IFU874" s="206"/>
      <c r="IFV874" s="206"/>
      <c r="IFW874" s="206"/>
      <c r="IFX874" s="206"/>
      <c r="IFY874" s="206"/>
      <c r="IFZ874" s="206"/>
      <c r="IGA874" s="206"/>
      <c r="IGB874" s="206"/>
      <c r="IGC874" s="206"/>
      <c r="IGD874" s="206"/>
      <c r="IGE874" s="206"/>
      <c r="IGF874" s="206"/>
      <c r="IGG874" s="206"/>
      <c r="IGH874" s="206"/>
      <c r="IGI874" s="206"/>
      <c r="IGJ874" s="206"/>
      <c r="IGK874" s="206"/>
      <c r="IGL874" s="206"/>
      <c r="IGM874" s="206"/>
      <c r="IGN874" s="206"/>
      <c r="IGO874" s="206"/>
      <c r="IGP874" s="206"/>
      <c r="IGQ874" s="206"/>
      <c r="IGR874" s="206"/>
      <c r="IGS874" s="206"/>
      <c r="IGT874" s="206"/>
      <c r="IGU874" s="206"/>
      <c r="IGV874" s="206"/>
      <c r="IGW874" s="206"/>
      <c r="IGX874" s="206"/>
      <c r="IGY874" s="206"/>
      <c r="IGZ874" s="206"/>
      <c r="IHA874" s="206"/>
      <c r="IHB874" s="206"/>
      <c r="IHC874" s="206"/>
      <c r="IHD874" s="206"/>
      <c r="IHE874" s="206"/>
      <c r="IHF874" s="206"/>
      <c r="IHG874" s="206"/>
      <c r="IHH874" s="206"/>
      <c r="IHI874" s="206"/>
      <c r="IHJ874" s="206"/>
      <c r="IHK874" s="206"/>
      <c r="IHL874" s="206"/>
      <c r="IHM874" s="206"/>
      <c r="IHN874" s="206"/>
      <c r="IHO874" s="206"/>
      <c r="IHP874" s="206"/>
      <c r="IHQ874" s="206"/>
      <c r="IHR874" s="206"/>
      <c r="IHS874" s="206"/>
      <c r="IHT874" s="206"/>
      <c r="IHU874" s="206"/>
      <c r="IHV874" s="206"/>
      <c r="IHW874" s="206"/>
      <c r="IHX874" s="206"/>
      <c r="IHY874" s="206"/>
      <c r="IHZ874" s="206"/>
      <c r="IIA874" s="206"/>
      <c r="IIB874" s="206"/>
      <c r="IIC874" s="206"/>
      <c r="IID874" s="206"/>
      <c r="IIE874" s="206"/>
      <c r="IIF874" s="206"/>
      <c r="IIG874" s="206"/>
      <c r="IIH874" s="206"/>
      <c r="III874" s="206"/>
      <c r="IIJ874" s="206"/>
      <c r="IIK874" s="206"/>
      <c r="IIL874" s="206"/>
      <c r="IIM874" s="206"/>
      <c r="IIN874" s="206"/>
      <c r="IIO874" s="206"/>
      <c r="IIP874" s="206"/>
      <c r="IIQ874" s="206"/>
      <c r="IIR874" s="206"/>
      <c r="IIS874" s="206"/>
      <c r="IIT874" s="206"/>
      <c r="IIU874" s="206"/>
      <c r="IIV874" s="206"/>
      <c r="IIW874" s="206"/>
      <c r="IIX874" s="206"/>
      <c r="IIY874" s="206"/>
      <c r="IIZ874" s="206"/>
      <c r="IJA874" s="206"/>
      <c r="IJB874" s="206"/>
      <c r="IJC874" s="206"/>
      <c r="IJD874" s="206"/>
      <c r="IJE874" s="206"/>
      <c r="IJF874" s="206"/>
      <c r="IJG874" s="206"/>
      <c r="IJH874" s="206"/>
      <c r="IJI874" s="206"/>
      <c r="IJJ874" s="206"/>
      <c r="IJK874" s="206"/>
      <c r="IJL874" s="206"/>
      <c r="IJM874" s="206"/>
      <c r="IJN874" s="206"/>
      <c r="IJO874" s="206"/>
      <c r="IJP874" s="206"/>
      <c r="IJQ874" s="206"/>
      <c r="IJR874" s="206"/>
      <c r="IJS874" s="206"/>
      <c r="IJT874" s="206"/>
      <c r="IJU874" s="206"/>
      <c r="IJV874" s="206"/>
      <c r="IJW874" s="206"/>
      <c r="IJX874" s="206"/>
      <c r="IJY874" s="206"/>
      <c r="IJZ874" s="206"/>
      <c r="IKA874" s="206"/>
      <c r="IKB874" s="206"/>
      <c r="IKC874" s="206"/>
      <c r="IKD874" s="206"/>
      <c r="IKE874" s="206"/>
      <c r="IKF874" s="206"/>
      <c r="IKG874" s="206"/>
      <c r="IKH874" s="206"/>
      <c r="IKI874" s="206"/>
      <c r="IKJ874" s="206"/>
      <c r="IKK874" s="206"/>
      <c r="IKL874" s="206"/>
      <c r="IKM874" s="206"/>
      <c r="IKN874" s="206"/>
      <c r="IKO874" s="206"/>
      <c r="IKP874" s="206"/>
      <c r="IKQ874" s="206"/>
      <c r="IKR874" s="206"/>
      <c r="IKS874" s="206"/>
      <c r="IKT874" s="206"/>
      <c r="IKU874" s="206"/>
      <c r="IKV874" s="206"/>
      <c r="IKW874" s="206"/>
      <c r="IKX874" s="206"/>
      <c r="IKY874" s="206"/>
      <c r="IKZ874" s="206"/>
      <c r="ILA874" s="206"/>
      <c r="ILB874" s="206"/>
      <c r="ILC874" s="206"/>
      <c r="ILD874" s="206"/>
      <c r="ILE874" s="206"/>
      <c r="ILF874" s="206"/>
      <c r="ILG874" s="206"/>
      <c r="ILH874" s="206"/>
      <c r="ILI874" s="206"/>
      <c r="ILJ874" s="206"/>
      <c r="ILK874" s="206"/>
      <c r="ILL874" s="206"/>
      <c r="ILM874" s="206"/>
      <c r="ILN874" s="206"/>
      <c r="ILO874" s="206"/>
      <c r="ILP874" s="206"/>
      <c r="ILQ874" s="206"/>
      <c r="ILR874" s="206"/>
      <c r="ILS874" s="206"/>
      <c r="ILT874" s="206"/>
      <c r="ILU874" s="206"/>
      <c r="ILV874" s="206"/>
      <c r="ILW874" s="206"/>
      <c r="ILX874" s="206"/>
      <c r="ILY874" s="206"/>
      <c r="ILZ874" s="206"/>
      <c r="IMA874" s="206"/>
      <c r="IMB874" s="206"/>
      <c r="IMC874" s="206"/>
      <c r="IMD874" s="206"/>
      <c r="IME874" s="206"/>
      <c r="IMF874" s="206"/>
      <c r="IMG874" s="206"/>
      <c r="IMH874" s="206"/>
      <c r="IMI874" s="206"/>
      <c r="IMJ874" s="206"/>
      <c r="IMK874" s="206"/>
      <c r="IML874" s="206"/>
      <c r="IMM874" s="206"/>
      <c r="IMN874" s="206"/>
      <c r="IMO874" s="206"/>
      <c r="IMP874" s="206"/>
      <c r="IMQ874" s="206"/>
      <c r="IMR874" s="206"/>
      <c r="IMS874" s="206"/>
      <c r="IMT874" s="206"/>
      <c r="IMU874" s="206"/>
      <c r="IMV874" s="206"/>
      <c r="IMW874" s="206"/>
      <c r="IMX874" s="206"/>
      <c r="IMY874" s="206"/>
      <c r="IMZ874" s="206"/>
      <c r="INA874" s="206"/>
      <c r="INB874" s="206"/>
      <c r="INC874" s="206"/>
      <c r="IND874" s="206"/>
      <c r="INE874" s="206"/>
      <c r="INF874" s="206"/>
      <c r="ING874" s="206"/>
      <c r="INH874" s="206"/>
      <c r="INI874" s="206"/>
      <c r="INJ874" s="206"/>
      <c r="INK874" s="206"/>
      <c r="INL874" s="206"/>
      <c r="INM874" s="206"/>
      <c r="INN874" s="206"/>
      <c r="INO874" s="206"/>
      <c r="INP874" s="206"/>
      <c r="INQ874" s="206"/>
      <c r="INR874" s="206"/>
      <c r="INS874" s="206"/>
      <c r="INT874" s="206"/>
      <c r="INU874" s="206"/>
      <c r="INV874" s="206"/>
      <c r="INW874" s="206"/>
      <c r="INX874" s="206"/>
      <c r="INY874" s="206"/>
      <c r="INZ874" s="206"/>
      <c r="IOA874" s="206"/>
      <c r="IOB874" s="206"/>
      <c r="IOC874" s="206"/>
      <c r="IOD874" s="206"/>
      <c r="IOE874" s="206"/>
      <c r="IOF874" s="206"/>
      <c r="IOG874" s="206"/>
      <c r="IOH874" s="206"/>
      <c r="IOI874" s="206"/>
      <c r="IOJ874" s="206"/>
      <c r="IOK874" s="206"/>
      <c r="IOL874" s="206"/>
      <c r="IOM874" s="206"/>
      <c r="ION874" s="206"/>
      <c r="IOO874" s="206"/>
      <c r="IOP874" s="206"/>
      <c r="IOQ874" s="206"/>
      <c r="IOR874" s="206"/>
      <c r="IOS874" s="206"/>
      <c r="IOT874" s="206"/>
      <c r="IOU874" s="206"/>
      <c r="IOV874" s="206"/>
      <c r="IOW874" s="206"/>
      <c r="IOX874" s="206"/>
      <c r="IOY874" s="206"/>
      <c r="IOZ874" s="206"/>
      <c r="IPA874" s="206"/>
      <c r="IPB874" s="206"/>
      <c r="IPC874" s="206"/>
      <c r="IPD874" s="206"/>
      <c r="IPE874" s="206"/>
      <c r="IPF874" s="206"/>
      <c r="IPG874" s="206"/>
      <c r="IPH874" s="206"/>
      <c r="IPI874" s="206"/>
      <c r="IPJ874" s="206"/>
      <c r="IPK874" s="206"/>
      <c r="IPL874" s="206"/>
      <c r="IPM874" s="206"/>
      <c r="IPN874" s="206"/>
      <c r="IPO874" s="206"/>
      <c r="IPP874" s="206"/>
      <c r="IPQ874" s="206"/>
      <c r="IPR874" s="206"/>
      <c r="IPS874" s="206"/>
      <c r="IPT874" s="206"/>
      <c r="IPU874" s="206"/>
      <c r="IPV874" s="206"/>
      <c r="IPW874" s="206"/>
      <c r="IPX874" s="206"/>
      <c r="IPY874" s="206"/>
      <c r="IPZ874" s="206"/>
      <c r="IQA874" s="206"/>
      <c r="IQB874" s="206"/>
      <c r="IQC874" s="206"/>
      <c r="IQD874" s="206"/>
      <c r="IQE874" s="206"/>
      <c r="IQF874" s="206"/>
      <c r="IQG874" s="206"/>
      <c r="IQH874" s="206"/>
      <c r="IQI874" s="206"/>
      <c r="IQJ874" s="206"/>
      <c r="IQK874" s="206"/>
      <c r="IQL874" s="206"/>
      <c r="IQM874" s="206"/>
      <c r="IQN874" s="206"/>
      <c r="IQO874" s="206"/>
      <c r="IQP874" s="206"/>
      <c r="IQQ874" s="206"/>
      <c r="IQR874" s="206"/>
      <c r="IQS874" s="206"/>
      <c r="IQT874" s="206"/>
      <c r="IQU874" s="206"/>
      <c r="IQV874" s="206"/>
      <c r="IQW874" s="206"/>
      <c r="IQX874" s="206"/>
      <c r="IQY874" s="206"/>
      <c r="IQZ874" s="206"/>
      <c r="IRA874" s="206"/>
      <c r="IRB874" s="206"/>
      <c r="IRC874" s="206"/>
      <c r="IRD874" s="206"/>
      <c r="IRE874" s="206"/>
      <c r="IRF874" s="206"/>
      <c r="IRG874" s="206"/>
      <c r="IRH874" s="206"/>
      <c r="IRI874" s="206"/>
      <c r="IRJ874" s="206"/>
      <c r="IRK874" s="206"/>
      <c r="IRL874" s="206"/>
      <c r="IRM874" s="206"/>
      <c r="IRN874" s="206"/>
      <c r="IRO874" s="206"/>
      <c r="IRP874" s="206"/>
      <c r="IRQ874" s="206"/>
      <c r="IRR874" s="206"/>
      <c r="IRS874" s="206"/>
      <c r="IRT874" s="206"/>
      <c r="IRU874" s="206"/>
      <c r="IRV874" s="206"/>
      <c r="IRW874" s="206"/>
      <c r="IRX874" s="206"/>
      <c r="IRY874" s="206"/>
      <c r="IRZ874" s="206"/>
      <c r="ISA874" s="206"/>
      <c r="ISB874" s="206"/>
      <c r="ISC874" s="206"/>
      <c r="ISD874" s="206"/>
      <c r="ISE874" s="206"/>
      <c r="ISF874" s="206"/>
      <c r="ISG874" s="206"/>
      <c r="ISH874" s="206"/>
      <c r="ISI874" s="206"/>
      <c r="ISJ874" s="206"/>
      <c r="ISK874" s="206"/>
      <c r="ISL874" s="206"/>
      <c r="ISM874" s="206"/>
      <c r="ISN874" s="206"/>
      <c r="ISO874" s="206"/>
      <c r="ISP874" s="206"/>
      <c r="ISQ874" s="206"/>
      <c r="ISR874" s="206"/>
      <c r="ISS874" s="206"/>
      <c r="IST874" s="206"/>
      <c r="ISU874" s="206"/>
      <c r="ISV874" s="206"/>
      <c r="ISW874" s="206"/>
      <c r="ISX874" s="206"/>
      <c r="ISY874" s="206"/>
      <c r="ISZ874" s="206"/>
      <c r="ITA874" s="206"/>
      <c r="ITB874" s="206"/>
      <c r="ITC874" s="206"/>
      <c r="ITD874" s="206"/>
      <c r="ITE874" s="206"/>
      <c r="ITF874" s="206"/>
      <c r="ITG874" s="206"/>
      <c r="ITH874" s="206"/>
      <c r="ITI874" s="206"/>
      <c r="ITJ874" s="206"/>
      <c r="ITK874" s="206"/>
      <c r="ITL874" s="206"/>
      <c r="ITM874" s="206"/>
      <c r="ITN874" s="206"/>
      <c r="ITO874" s="206"/>
      <c r="ITP874" s="206"/>
      <c r="ITQ874" s="206"/>
      <c r="ITR874" s="206"/>
      <c r="ITS874" s="206"/>
      <c r="ITT874" s="206"/>
      <c r="ITU874" s="206"/>
      <c r="ITV874" s="206"/>
      <c r="ITW874" s="206"/>
      <c r="ITX874" s="206"/>
      <c r="ITY874" s="206"/>
      <c r="ITZ874" s="206"/>
      <c r="IUA874" s="206"/>
      <c r="IUB874" s="206"/>
      <c r="IUC874" s="206"/>
      <c r="IUD874" s="206"/>
      <c r="IUE874" s="206"/>
      <c r="IUF874" s="206"/>
      <c r="IUG874" s="206"/>
      <c r="IUH874" s="206"/>
      <c r="IUI874" s="206"/>
      <c r="IUJ874" s="206"/>
      <c r="IUK874" s="206"/>
      <c r="IUL874" s="206"/>
      <c r="IUM874" s="206"/>
      <c r="IUN874" s="206"/>
      <c r="IUO874" s="206"/>
      <c r="IUP874" s="206"/>
      <c r="IUQ874" s="206"/>
      <c r="IUR874" s="206"/>
      <c r="IUS874" s="206"/>
      <c r="IUT874" s="206"/>
      <c r="IUU874" s="206"/>
      <c r="IUV874" s="206"/>
      <c r="IUW874" s="206"/>
      <c r="IUX874" s="206"/>
      <c r="IUY874" s="206"/>
      <c r="IUZ874" s="206"/>
      <c r="IVA874" s="206"/>
      <c r="IVB874" s="206"/>
      <c r="IVC874" s="206"/>
      <c r="IVD874" s="206"/>
      <c r="IVE874" s="206"/>
      <c r="IVF874" s="206"/>
      <c r="IVG874" s="206"/>
      <c r="IVH874" s="206"/>
      <c r="IVI874" s="206"/>
      <c r="IVJ874" s="206"/>
      <c r="IVK874" s="206"/>
      <c r="IVL874" s="206"/>
      <c r="IVM874" s="206"/>
      <c r="IVN874" s="206"/>
      <c r="IVO874" s="206"/>
      <c r="IVP874" s="206"/>
      <c r="IVQ874" s="206"/>
      <c r="IVR874" s="206"/>
      <c r="IVS874" s="206"/>
      <c r="IVT874" s="206"/>
      <c r="IVU874" s="206"/>
      <c r="IVV874" s="206"/>
      <c r="IVW874" s="206"/>
      <c r="IVX874" s="206"/>
      <c r="IVY874" s="206"/>
      <c r="IVZ874" s="206"/>
      <c r="IWA874" s="206"/>
      <c r="IWB874" s="206"/>
      <c r="IWC874" s="206"/>
      <c r="IWD874" s="206"/>
      <c r="IWE874" s="206"/>
      <c r="IWF874" s="206"/>
      <c r="IWG874" s="206"/>
      <c r="IWH874" s="206"/>
      <c r="IWI874" s="206"/>
      <c r="IWJ874" s="206"/>
      <c r="IWK874" s="206"/>
      <c r="IWL874" s="206"/>
      <c r="IWM874" s="206"/>
      <c r="IWN874" s="206"/>
      <c r="IWO874" s="206"/>
      <c r="IWP874" s="206"/>
      <c r="IWQ874" s="206"/>
      <c r="IWR874" s="206"/>
      <c r="IWS874" s="206"/>
      <c r="IWT874" s="206"/>
      <c r="IWU874" s="206"/>
      <c r="IWV874" s="206"/>
      <c r="IWW874" s="206"/>
      <c r="IWX874" s="206"/>
      <c r="IWY874" s="206"/>
      <c r="IWZ874" s="206"/>
      <c r="IXA874" s="206"/>
      <c r="IXB874" s="206"/>
      <c r="IXC874" s="206"/>
      <c r="IXD874" s="206"/>
      <c r="IXE874" s="206"/>
      <c r="IXF874" s="206"/>
      <c r="IXG874" s="206"/>
      <c r="IXH874" s="206"/>
      <c r="IXI874" s="206"/>
      <c r="IXJ874" s="206"/>
      <c r="IXK874" s="206"/>
      <c r="IXL874" s="206"/>
      <c r="IXM874" s="206"/>
      <c r="IXN874" s="206"/>
      <c r="IXO874" s="206"/>
      <c r="IXP874" s="206"/>
      <c r="IXQ874" s="206"/>
      <c r="IXR874" s="206"/>
      <c r="IXS874" s="206"/>
      <c r="IXT874" s="206"/>
      <c r="IXU874" s="206"/>
      <c r="IXV874" s="206"/>
      <c r="IXW874" s="206"/>
      <c r="IXX874" s="206"/>
      <c r="IXY874" s="206"/>
      <c r="IXZ874" s="206"/>
      <c r="IYA874" s="206"/>
      <c r="IYB874" s="206"/>
      <c r="IYC874" s="206"/>
      <c r="IYD874" s="206"/>
      <c r="IYE874" s="206"/>
      <c r="IYF874" s="206"/>
      <c r="IYG874" s="206"/>
      <c r="IYH874" s="206"/>
      <c r="IYI874" s="206"/>
      <c r="IYJ874" s="206"/>
      <c r="IYK874" s="206"/>
      <c r="IYL874" s="206"/>
      <c r="IYM874" s="206"/>
      <c r="IYN874" s="206"/>
      <c r="IYO874" s="206"/>
      <c r="IYP874" s="206"/>
      <c r="IYQ874" s="206"/>
      <c r="IYR874" s="206"/>
      <c r="IYS874" s="206"/>
      <c r="IYT874" s="206"/>
      <c r="IYU874" s="206"/>
      <c r="IYV874" s="206"/>
      <c r="IYW874" s="206"/>
      <c r="IYX874" s="206"/>
      <c r="IYY874" s="206"/>
      <c r="IYZ874" s="206"/>
      <c r="IZA874" s="206"/>
      <c r="IZB874" s="206"/>
      <c r="IZC874" s="206"/>
      <c r="IZD874" s="206"/>
      <c r="IZE874" s="206"/>
      <c r="IZF874" s="206"/>
      <c r="IZG874" s="206"/>
      <c r="IZH874" s="206"/>
      <c r="IZI874" s="206"/>
      <c r="IZJ874" s="206"/>
      <c r="IZK874" s="206"/>
      <c r="IZL874" s="206"/>
      <c r="IZM874" s="206"/>
      <c r="IZN874" s="206"/>
      <c r="IZO874" s="206"/>
      <c r="IZP874" s="206"/>
      <c r="IZQ874" s="206"/>
      <c r="IZR874" s="206"/>
      <c r="IZS874" s="206"/>
      <c r="IZT874" s="206"/>
      <c r="IZU874" s="206"/>
      <c r="IZV874" s="206"/>
      <c r="IZW874" s="206"/>
      <c r="IZX874" s="206"/>
      <c r="IZY874" s="206"/>
      <c r="IZZ874" s="206"/>
      <c r="JAA874" s="206"/>
      <c r="JAB874" s="206"/>
      <c r="JAC874" s="206"/>
      <c r="JAD874" s="206"/>
      <c r="JAE874" s="206"/>
      <c r="JAF874" s="206"/>
      <c r="JAG874" s="206"/>
      <c r="JAH874" s="206"/>
      <c r="JAI874" s="206"/>
      <c r="JAJ874" s="206"/>
      <c r="JAK874" s="206"/>
      <c r="JAL874" s="206"/>
      <c r="JAM874" s="206"/>
      <c r="JAN874" s="206"/>
      <c r="JAO874" s="206"/>
      <c r="JAP874" s="206"/>
      <c r="JAQ874" s="206"/>
      <c r="JAR874" s="206"/>
      <c r="JAS874" s="206"/>
      <c r="JAT874" s="206"/>
      <c r="JAU874" s="206"/>
      <c r="JAV874" s="206"/>
      <c r="JAW874" s="206"/>
      <c r="JAX874" s="206"/>
      <c r="JAY874" s="206"/>
      <c r="JAZ874" s="206"/>
      <c r="JBA874" s="206"/>
      <c r="JBB874" s="206"/>
      <c r="JBC874" s="206"/>
      <c r="JBD874" s="206"/>
      <c r="JBE874" s="206"/>
      <c r="JBF874" s="206"/>
      <c r="JBG874" s="206"/>
      <c r="JBH874" s="206"/>
      <c r="JBI874" s="206"/>
      <c r="JBJ874" s="206"/>
      <c r="JBK874" s="206"/>
      <c r="JBL874" s="206"/>
      <c r="JBM874" s="206"/>
      <c r="JBN874" s="206"/>
      <c r="JBO874" s="206"/>
      <c r="JBP874" s="206"/>
      <c r="JBQ874" s="206"/>
      <c r="JBR874" s="206"/>
      <c r="JBS874" s="206"/>
      <c r="JBT874" s="206"/>
      <c r="JBU874" s="206"/>
      <c r="JBV874" s="206"/>
      <c r="JBW874" s="206"/>
      <c r="JBX874" s="206"/>
      <c r="JBY874" s="206"/>
      <c r="JBZ874" s="206"/>
      <c r="JCA874" s="206"/>
      <c r="JCB874" s="206"/>
      <c r="JCC874" s="206"/>
      <c r="JCD874" s="206"/>
      <c r="JCE874" s="206"/>
      <c r="JCF874" s="206"/>
      <c r="JCG874" s="206"/>
      <c r="JCH874" s="206"/>
      <c r="JCI874" s="206"/>
      <c r="JCJ874" s="206"/>
      <c r="JCK874" s="206"/>
      <c r="JCL874" s="206"/>
      <c r="JCM874" s="206"/>
      <c r="JCN874" s="206"/>
      <c r="JCO874" s="206"/>
      <c r="JCP874" s="206"/>
      <c r="JCQ874" s="206"/>
      <c r="JCR874" s="206"/>
      <c r="JCS874" s="206"/>
      <c r="JCT874" s="206"/>
      <c r="JCU874" s="206"/>
      <c r="JCV874" s="206"/>
      <c r="JCW874" s="206"/>
      <c r="JCX874" s="206"/>
      <c r="JCY874" s="206"/>
      <c r="JCZ874" s="206"/>
      <c r="JDA874" s="206"/>
      <c r="JDB874" s="206"/>
      <c r="JDC874" s="206"/>
      <c r="JDD874" s="206"/>
      <c r="JDE874" s="206"/>
      <c r="JDF874" s="206"/>
      <c r="JDG874" s="206"/>
      <c r="JDH874" s="206"/>
      <c r="JDI874" s="206"/>
      <c r="JDJ874" s="206"/>
      <c r="JDK874" s="206"/>
      <c r="JDL874" s="206"/>
      <c r="JDM874" s="206"/>
      <c r="JDN874" s="206"/>
      <c r="JDO874" s="206"/>
      <c r="JDP874" s="206"/>
      <c r="JDQ874" s="206"/>
      <c r="JDR874" s="206"/>
      <c r="JDS874" s="206"/>
      <c r="JDT874" s="206"/>
      <c r="JDU874" s="206"/>
      <c r="JDV874" s="206"/>
      <c r="JDW874" s="206"/>
      <c r="JDX874" s="206"/>
      <c r="JDY874" s="206"/>
      <c r="JDZ874" s="206"/>
      <c r="JEA874" s="206"/>
      <c r="JEB874" s="206"/>
      <c r="JEC874" s="206"/>
      <c r="JED874" s="206"/>
      <c r="JEE874" s="206"/>
      <c r="JEF874" s="206"/>
      <c r="JEG874" s="206"/>
      <c r="JEH874" s="206"/>
      <c r="JEI874" s="206"/>
      <c r="JEJ874" s="206"/>
      <c r="JEK874" s="206"/>
      <c r="JEL874" s="206"/>
      <c r="JEM874" s="206"/>
      <c r="JEN874" s="206"/>
      <c r="JEO874" s="206"/>
      <c r="JEP874" s="206"/>
      <c r="JEQ874" s="206"/>
      <c r="JER874" s="206"/>
      <c r="JES874" s="206"/>
      <c r="JET874" s="206"/>
      <c r="JEU874" s="206"/>
      <c r="JEV874" s="206"/>
      <c r="JEW874" s="206"/>
      <c r="JEX874" s="206"/>
      <c r="JEY874" s="206"/>
      <c r="JEZ874" s="206"/>
      <c r="JFA874" s="206"/>
      <c r="JFB874" s="206"/>
      <c r="JFC874" s="206"/>
      <c r="JFD874" s="206"/>
      <c r="JFE874" s="206"/>
      <c r="JFF874" s="206"/>
      <c r="JFG874" s="206"/>
      <c r="JFH874" s="206"/>
      <c r="JFI874" s="206"/>
      <c r="JFJ874" s="206"/>
      <c r="JFK874" s="206"/>
      <c r="JFL874" s="206"/>
      <c r="JFM874" s="206"/>
      <c r="JFN874" s="206"/>
      <c r="JFO874" s="206"/>
      <c r="JFP874" s="206"/>
      <c r="JFQ874" s="206"/>
      <c r="JFR874" s="206"/>
      <c r="JFS874" s="206"/>
      <c r="JFT874" s="206"/>
      <c r="JFU874" s="206"/>
      <c r="JFV874" s="206"/>
      <c r="JFW874" s="206"/>
      <c r="JFX874" s="206"/>
      <c r="JFY874" s="206"/>
      <c r="JFZ874" s="206"/>
      <c r="JGA874" s="206"/>
      <c r="JGB874" s="206"/>
      <c r="JGC874" s="206"/>
      <c r="JGD874" s="206"/>
      <c r="JGE874" s="206"/>
      <c r="JGF874" s="206"/>
      <c r="JGG874" s="206"/>
      <c r="JGH874" s="206"/>
      <c r="JGI874" s="206"/>
      <c r="JGJ874" s="206"/>
      <c r="JGK874" s="206"/>
      <c r="JGL874" s="206"/>
      <c r="JGM874" s="206"/>
      <c r="JGN874" s="206"/>
      <c r="JGO874" s="206"/>
      <c r="JGP874" s="206"/>
      <c r="JGQ874" s="206"/>
      <c r="JGR874" s="206"/>
      <c r="JGS874" s="206"/>
      <c r="JGT874" s="206"/>
      <c r="JGU874" s="206"/>
      <c r="JGV874" s="206"/>
      <c r="JGW874" s="206"/>
      <c r="JGX874" s="206"/>
      <c r="JGY874" s="206"/>
      <c r="JGZ874" s="206"/>
      <c r="JHA874" s="206"/>
      <c r="JHB874" s="206"/>
      <c r="JHC874" s="206"/>
      <c r="JHD874" s="206"/>
      <c r="JHE874" s="206"/>
      <c r="JHF874" s="206"/>
      <c r="JHG874" s="206"/>
      <c r="JHH874" s="206"/>
      <c r="JHI874" s="206"/>
      <c r="JHJ874" s="206"/>
      <c r="JHK874" s="206"/>
      <c r="JHL874" s="206"/>
      <c r="JHM874" s="206"/>
      <c r="JHN874" s="206"/>
      <c r="JHO874" s="206"/>
      <c r="JHP874" s="206"/>
      <c r="JHQ874" s="206"/>
      <c r="JHR874" s="206"/>
      <c r="JHS874" s="206"/>
      <c r="JHT874" s="206"/>
      <c r="JHU874" s="206"/>
      <c r="JHV874" s="206"/>
      <c r="JHW874" s="206"/>
      <c r="JHX874" s="206"/>
      <c r="JHY874" s="206"/>
      <c r="JHZ874" s="206"/>
      <c r="JIA874" s="206"/>
      <c r="JIB874" s="206"/>
      <c r="JIC874" s="206"/>
      <c r="JID874" s="206"/>
      <c r="JIE874" s="206"/>
      <c r="JIF874" s="206"/>
      <c r="JIG874" s="206"/>
      <c r="JIH874" s="206"/>
      <c r="JII874" s="206"/>
      <c r="JIJ874" s="206"/>
      <c r="JIK874" s="206"/>
      <c r="JIL874" s="206"/>
      <c r="JIM874" s="206"/>
      <c r="JIN874" s="206"/>
      <c r="JIO874" s="206"/>
      <c r="JIP874" s="206"/>
      <c r="JIQ874" s="206"/>
      <c r="JIR874" s="206"/>
      <c r="JIS874" s="206"/>
      <c r="JIT874" s="206"/>
      <c r="JIU874" s="206"/>
      <c r="JIV874" s="206"/>
      <c r="JIW874" s="206"/>
      <c r="JIX874" s="206"/>
      <c r="JIY874" s="206"/>
      <c r="JIZ874" s="206"/>
      <c r="JJA874" s="206"/>
      <c r="JJB874" s="206"/>
      <c r="JJC874" s="206"/>
      <c r="JJD874" s="206"/>
      <c r="JJE874" s="206"/>
      <c r="JJF874" s="206"/>
      <c r="JJG874" s="206"/>
      <c r="JJH874" s="206"/>
      <c r="JJI874" s="206"/>
      <c r="JJJ874" s="206"/>
      <c r="JJK874" s="206"/>
      <c r="JJL874" s="206"/>
      <c r="JJM874" s="206"/>
      <c r="JJN874" s="206"/>
      <c r="JJO874" s="206"/>
      <c r="JJP874" s="206"/>
      <c r="JJQ874" s="206"/>
      <c r="JJR874" s="206"/>
      <c r="JJS874" s="206"/>
      <c r="JJT874" s="206"/>
      <c r="JJU874" s="206"/>
      <c r="JJV874" s="206"/>
      <c r="JJW874" s="206"/>
      <c r="JJX874" s="206"/>
      <c r="JJY874" s="206"/>
      <c r="JJZ874" s="206"/>
      <c r="JKA874" s="206"/>
      <c r="JKB874" s="206"/>
      <c r="JKC874" s="206"/>
      <c r="JKD874" s="206"/>
      <c r="JKE874" s="206"/>
      <c r="JKF874" s="206"/>
      <c r="JKG874" s="206"/>
      <c r="JKH874" s="206"/>
      <c r="JKI874" s="206"/>
      <c r="JKJ874" s="206"/>
      <c r="JKK874" s="206"/>
      <c r="JKL874" s="206"/>
      <c r="JKM874" s="206"/>
      <c r="JKN874" s="206"/>
      <c r="JKO874" s="206"/>
      <c r="JKP874" s="206"/>
      <c r="JKQ874" s="206"/>
      <c r="JKR874" s="206"/>
      <c r="JKS874" s="206"/>
      <c r="JKT874" s="206"/>
      <c r="JKU874" s="206"/>
      <c r="JKV874" s="206"/>
      <c r="JKW874" s="206"/>
      <c r="JKX874" s="206"/>
      <c r="JKY874" s="206"/>
      <c r="JKZ874" s="206"/>
      <c r="JLA874" s="206"/>
      <c r="JLB874" s="206"/>
      <c r="JLC874" s="206"/>
      <c r="JLD874" s="206"/>
      <c r="JLE874" s="206"/>
      <c r="JLF874" s="206"/>
      <c r="JLG874" s="206"/>
      <c r="JLH874" s="206"/>
      <c r="JLI874" s="206"/>
      <c r="JLJ874" s="206"/>
      <c r="JLK874" s="206"/>
      <c r="JLL874" s="206"/>
      <c r="JLM874" s="206"/>
      <c r="JLN874" s="206"/>
      <c r="JLO874" s="206"/>
      <c r="JLP874" s="206"/>
      <c r="JLQ874" s="206"/>
      <c r="JLR874" s="206"/>
      <c r="JLS874" s="206"/>
      <c r="JLT874" s="206"/>
      <c r="JLU874" s="206"/>
      <c r="JLV874" s="206"/>
      <c r="JLW874" s="206"/>
      <c r="JLX874" s="206"/>
      <c r="JLY874" s="206"/>
      <c r="JLZ874" s="206"/>
      <c r="JMA874" s="206"/>
      <c r="JMB874" s="206"/>
      <c r="JMC874" s="206"/>
      <c r="JMD874" s="206"/>
      <c r="JME874" s="206"/>
      <c r="JMF874" s="206"/>
      <c r="JMG874" s="206"/>
      <c r="JMH874" s="206"/>
      <c r="JMI874" s="206"/>
      <c r="JMJ874" s="206"/>
      <c r="JMK874" s="206"/>
      <c r="JML874" s="206"/>
      <c r="JMM874" s="206"/>
      <c r="JMN874" s="206"/>
      <c r="JMO874" s="206"/>
      <c r="JMP874" s="206"/>
      <c r="JMQ874" s="206"/>
      <c r="JMR874" s="206"/>
      <c r="JMS874" s="206"/>
      <c r="JMT874" s="206"/>
      <c r="JMU874" s="206"/>
      <c r="JMV874" s="206"/>
      <c r="JMW874" s="206"/>
      <c r="JMX874" s="206"/>
      <c r="JMY874" s="206"/>
      <c r="JMZ874" s="206"/>
      <c r="JNA874" s="206"/>
      <c r="JNB874" s="206"/>
      <c r="JNC874" s="206"/>
      <c r="JND874" s="206"/>
      <c r="JNE874" s="206"/>
      <c r="JNF874" s="206"/>
      <c r="JNG874" s="206"/>
      <c r="JNH874" s="206"/>
      <c r="JNI874" s="206"/>
      <c r="JNJ874" s="206"/>
      <c r="JNK874" s="206"/>
      <c r="JNL874" s="206"/>
      <c r="JNM874" s="206"/>
      <c r="JNN874" s="206"/>
      <c r="JNO874" s="206"/>
      <c r="JNP874" s="206"/>
      <c r="JNQ874" s="206"/>
      <c r="JNR874" s="206"/>
      <c r="JNS874" s="206"/>
      <c r="JNT874" s="206"/>
      <c r="JNU874" s="206"/>
      <c r="JNV874" s="206"/>
      <c r="JNW874" s="206"/>
      <c r="JNX874" s="206"/>
      <c r="JNY874" s="206"/>
      <c r="JNZ874" s="206"/>
      <c r="JOA874" s="206"/>
      <c r="JOB874" s="206"/>
      <c r="JOC874" s="206"/>
      <c r="JOD874" s="206"/>
      <c r="JOE874" s="206"/>
      <c r="JOF874" s="206"/>
      <c r="JOG874" s="206"/>
      <c r="JOH874" s="206"/>
      <c r="JOI874" s="206"/>
      <c r="JOJ874" s="206"/>
      <c r="JOK874" s="206"/>
      <c r="JOL874" s="206"/>
      <c r="JOM874" s="206"/>
      <c r="JON874" s="206"/>
      <c r="JOO874" s="206"/>
      <c r="JOP874" s="206"/>
      <c r="JOQ874" s="206"/>
      <c r="JOR874" s="206"/>
      <c r="JOS874" s="206"/>
      <c r="JOT874" s="206"/>
      <c r="JOU874" s="206"/>
      <c r="JOV874" s="206"/>
      <c r="JOW874" s="206"/>
      <c r="JOX874" s="206"/>
      <c r="JOY874" s="206"/>
      <c r="JOZ874" s="206"/>
      <c r="JPA874" s="206"/>
      <c r="JPB874" s="206"/>
      <c r="JPC874" s="206"/>
      <c r="JPD874" s="206"/>
      <c r="JPE874" s="206"/>
      <c r="JPF874" s="206"/>
      <c r="JPG874" s="206"/>
      <c r="JPH874" s="206"/>
      <c r="JPI874" s="206"/>
      <c r="JPJ874" s="206"/>
      <c r="JPK874" s="206"/>
      <c r="JPL874" s="206"/>
      <c r="JPM874" s="206"/>
      <c r="JPN874" s="206"/>
      <c r="JPO874" s="206"/>
      <c r="JPP874" s="206"/>
      <c r="JPQ874" s="206"/>
      <c r="JPR874" s="206"/>
      <c r="JPS874" s="206"/>
      <c r="JPT874" s="206"/>
      <c r="JPU874" s="206"/>
      <c r="JPV874" s="206"/>
      <c r="JPW874" s="206"/>
      <c r="JPX874" s="206"/>
      <c r="JPY874" s="206"/>
      <c r="JPZ874" s="206"/>
      <c r="JQA874" s="206"/>
      <c r="JQB874" s="206"/>
      <c r="JQC874" s="206"/>
      <c r="JQD874" s="206"/>
      <c r="JQE874" s="206"/>
      <c r="JQF874" s="206"/>
      <c r="JQG874" s="206"/>
      <c r="JQH874" s="206"/>
      <c r="JQI874" s="206"/>
      <c r="JQJ874" s="206"/>
      <c r="JQK874" s="206"/>
      <c r="JQL874" s="206"/>
      <c r="JQM874" s="206"/>
      <c r="JQN874" s="206"/>
      <c r="JQO874" s="206"/>
      <c r="JQP874" s="206"/>
      <c r="JQQ874" s="206"/>
      <c r="JQR874" s="206"/>
      <c r="JQS874" s="206"/>
      <c r="JQT874" s="206"/>
      <c r="JQU874" s="206"/>
      <c r="JQV874" s="206"/>
      <c r="JQW874" s="206"/>
      <c r="JQX874" s="206"/>
      <c r="JQY874" s="206"/>
      <c r="JQZ874" s="206"/>
      <c r="JRA874" s="206"/>
      <c r="JRB874" s="206"/>
      <c r="JRC874" s="206"/>
      <c r="JRD874" s="206"/>
      <c r="JRE874" s="206"/>
      <c r="JRF874" s="206"/>
      <c r="JRG874" s="206"/>
      <c r="JRH874" s="206"/>
      <c r="JRI874" s="206"/>
      <c r="JRJ874" s="206"/>
      <c r="JRK874" s="206"/>
      <c r="JRL874" s="206"/>
      <c r="JRM874" s="206"/>
      <c r="JRN874" s="206"/>
      <c r="JRO874" s="206"/>
      <c r="JRP874" s="206"/>
      <c r="JRQ874" s="206"/>
      <c r="JRR874" s="206"/>
      <c r="JRS874" s="206"/>
      <c r="JRT874" s="206"/>
      <c r="JRU874" s="206"/>
      <c r="JRV874" s="206"/>
      <c r="JRW874" s="206"/>
      <c r="JRX874" s="206"/>
      <c r="JRY874" s="206"/>
      <c r="JRZ874" s="206"/>
      <c r="JSA874" s="206"/>
      <c r="JSB874" s="206"/>
      <c r="JSC874" s="206"/>
      <c r="JSD874" s="206"/>
      <c r="JSE874" s="206"/>
      <c r="JSF874" s="206"/>
      <c r="JSG874" s="206"/>
      <c r="JSH874" s="206"/>
      <c r="JSI874" s="206"/>
      <c r="JSJ874" s="206"/>
      <c r="JSK874" s="206"/>
      <c r="JSL874" s="206"/>
      <c r="JSM874" s="206"/>
      <c r="JSN874" s="206"/>
      <c r="JSO874" s="206"/>
      <c r="JSP874" s="206"/>
      <c r="JSQ874" s="206"/>
      <c r="JSR874" s="206"/>
      <c r="JSS874" s="206"/>
      <c r="JST874" s="206"/>
      <c r="JSU874" s="206"/>
      <c r="JSV874" s="206"/>
      <c r="JSW874" s="206"/>
      <c r="JSX874" s="206"/>
      <c r="JSY874" s="206"/>
      <c r="JSZ874" s="206"/>
      <c r="JTA874" s="206"/>
      <c r="JTB874" s="206"/>
      <c r="JTC874" s="206"/>
      <c r="JTD874" s="206"/>
      <c r="JTE874" s="206"/>
      <c r="JTF874" s="206"/>
      <c r="JTG874" s="206"/>
      <c r="JTH874" s="206"/>
      <c r="JTI874" s="206"/>
      <c r="JTJ874" s="206"/>
      <c r="JTK874" s="206"/>
      <c r="JTL874" s="206"/>
      <c r="JTM874" s="206"/>
      <c r="JTN874" s="206"/>
      <c r="JTO874" s="206"/>
      <c r="JTP874" s="206"/>
      <c r="JTQ874" s="206"/>
      <c r="JTR874" s="206"/>
      <c r="JTS874" s="206"/>
      <c r="JTT874" s="206"/>
      <c r="JTU874" s="206"/>
      <c r="JTV874" s="206"/>
      <c r="JTW874" s="206"/>
      <c r="JTX874" s="206"/>
      <c r="JTY874" s="206"/>
      <c r="JTZ874" s="206"/>
      <c r="JUA874" s="206"/>
      <c r="JUB874" s="206"/>
      <c r="JUC874" s="206"/>
      <c r="JUD874" s="206"/>
      <c r="JUE874" s="206"/>
      <c r="JUF874" s="206"/>
      <c r="JUG874" s="206"/>
      <c r="JUH874" s="206"/>
      <c r="JUI874" s="206"/>
      <c r="JUJ874" s="206"/>
      <c r="JUK874" s="206"/>
      <c r="JUL874" s="206"/>
      <c r="JUM874" s="206"/>
      <c r="JUN874" s="206"/>
      <c r="JUO874" s="206"/>
      <c r="JUP874" s="206"/>
      <c r="JUQ874" s="206"/>
      <c r="JUR874" s="206"/>
      <c r="JUS874" s="206"/>
      <c r="JUT874" s="206"/>
      <c r="JUU874" s="206"/>
      <c r="JUV874" s="206"/>
      <c r="JUW874" s="206"/>
      <c r="JUX874" s="206"/>
      <c r="JUY874" s="206"/>
      <c r="JUZ874" s="206"/>
      <c r="JVA874" s="206"/>
      <c r="JVB874" s="206"/>
      <c r="JVC874" s="206"/>
      <c r="JVD874" s="206"/>
      <c r="JVE874" s="206"/>
      <c r="JVF874" s="206"/>
      <c r="JVG874" s="206"/>
      <c r="JVH874" s="206"/>
      <c r="JVI874" s="206"/>
      <c r="JVJ874" s="206"/>
      <c r="JVK874" s="206"/>
      <c r="JVL874" s="206"/>
      <c r="JVM874" s="206"/>
      <c r="JVN874" s="206"/>
      <c r="JVO874" s="206"/>
      <c r="JVP874" s="206"/>
      <c r="JVQ874" s="206"/>
      <c r="JVR874" s="206"/>
      <c r="JVS874" s="206"/>
      <c r="JVT874" s="206"/>
      <c r="JVU874" s="206"/>
      <c r="JVV874" s="206"/>
      <c r="JVW874" s="206"/>
      <c r="JVX874" s="206"/>
      <c r="JVY874" s="206"/>
      <c r="JVZ874" s="206"/>
      <c r="JWA874" s="206"/>
      <c r="JWB874" s="206"/>
      <c r="JWC874" s="206"/>
      <c r="JWD874" s="206"/>
      <c r="JWE874" s="206"/>
      <c r="JWF874" s="206"/>
      <c r="JWG874" s="206"/>
      <c r="JWH874" s="206"/>
      <c r="JWI874" s="206"/>
      <c r="JWJ874" s="206"/>
      <c r="JWK874" s="206"/>
      <c r="JWL874" s="206"/>
      <c r="JWM874" s="206"/>
      <c r="JWN874" s="206"/>
      <c r="JWO874" s="206"/>
      <c r="JWP874" s="206"/>
      <c r="JWQ874" s="206"/>
      <c r="JWR874" s="206"/>
      <c r="JWS874" s="206"/>
      <c r="JWT874" s="206"/>
      <c r="JWU874" s="206"/>
      <c r="JWV874" s="206"/>
      <c r="JWW874" s="206"/>
      <c r="JWX874" s="206"/>
      <c r="JWY874" s="206"/>
      <c r="JWZ874" s="206"/>
      <c r="JXA874" s="206"/>
      <c r="JXB874" s="206"/>
      <c r="JXC874" s="206"/>
      <c r="JXD874" s="206"/>
      <c r="JXE874" s="206"/>
      <c r="JXF874" s="206"/>
      <c r="JXG874" s="206"/>
      <c r="JXH874" s="206"/>
      <c r="JXI874" s="206"/>
      <c r="JXJ874" s="206"/>
      <c r="JXK874" s="206"/>
      <c r="JXL874" s="206"/>
      <c r="JXM874" s="206"/>
      <c r="JXN874" s="206"/>
      <c r="JXO874" s="206"/>
      <c r="JXP874" s="206"/>
      <c r="JXQ874" s="206"/>
      <c r="JXR874" s="206"/>
      <c r="JXS874" s="206"/>
      <c r="JXT874" s="206"/>
      <c r="JXU874" s="206"/>
      <c r="JXV874" s="206"/>
      <c r="JXW874" s="206"/>
      <c r="JXX874" s="206"/>
      <c r="JXY874" s="206"/>
      <c r="JXZ874" s="206"/>
      <c r="JYA874" s="206"/>
      <c r="JYB874" s="206"/>
      <c r="JYC874" s="206"/>
      <c r="JYD874" s="206"/>
      <c r="JYE874" s="206"/>
      <c r="JYF874" s="206"/>
      <c r="JYG874" s="206"/>
      <c r="JYH874" s="206"/>
      <c r="JYI874" s="206"/>
      <c r="JYJ874" s="206"/>
      <c r="JYK874" s="206"/>
      <c r="JYL874" s="206"/>
      <c r="JYM874" s="206"/>
      <c r="JYN874" s="206"/>
      <c r="JYO874" s="206"/>
      <c r="JYP874" s="206"/>
      <c r="JYQ874" s="206"/>
      <c r="JYR874" s="206"/>
      <c r="JYS874" s="206"/>
      <c r="JYT874" s="206"/>
      <c r="JYU874" s="206"/>
      <c r="JYV874" s="206"/>
      <c r="JYW874" s="206"/>
      <c r="JYX874" s="206"/>
      <c r="JYY874" s="206"/>
      <c r="JYZ874" s="206"/>
      <c r="JZA874" s="206"/>
      <c r="JZB874" s="206"/>
      <c r="JZC874" s="206"/>
      <c r="JZD874" s="206"/>
      <c r="JZE874" s="206"/>
      <c r="JZF874" s="206"/>
      <c r="JZG874" s="206"/>
      <c r="JZH874" s="206"/>
      <c r="JZI874" s="206"/>
      <c r="JZJ874" s="206"/>
      <c r="JZK874" s="206"/>
      <c r="JZL874" s="206"/>
      <c r="JZM874" s="206"/>
      <c r="JZN874" s="206"/>
      <c r="JZO874" s="206"/>
      <c r="JZP874" s="206"/>
      <c r="JZQ874" s="206"/>
      <c r="JZR874" s="206"/>
      <c r="JZS874" s="206"/>
      <c r="JZT874" s="206"/>
      <c r="JZU874" s="206"/>
      <c r="JZV874" s="206"/>
      <c r="JZW874" s="206"/>
      <c r="JZX874" s="206"/>
      <c r="JZY874" s="206"/>
      <c r="JZZ874" s="206"/>
      <c r="KAA874" s="206"/>
      <c r="KAB874" s="206"/>
      <c r="KAC874" s="206"/>
      <c r="KAD874" s="206"/>
      <c r="KAE874" s="206"/>
      <c r="KAF874" s="206"/>
      <c r="KAG874" s="206"/>
      <c r="KAH874" s="206"/>
      <c r="KAI874" s="206"/>
      <c r="KAJ874" s="206"/>
      <c r="KAK874" s="206"/>
      <c r="KAL874" s="206"/>
      <c r="KAM874" s="206"/>
      <c r="KAN874" s="206"/>
      <c r="KAO874" s="206"/>
      <c r="KAP874" s="206"/>
      <c r="KAQ874" s="206"/>
      <c r="KAR874" s="206"/>
      <c r="KAS874" s="206"/>
      <c r="KAT874" s="206"/>
      <c r="KAU874" s="206"/>
      <c r="KAV874" s="206"/>
      <c r="KAW874" s="206"/>
      <c r="KAX874" s="206"/>
      <c r="KAY874" s="206"/>
      <c r="KAZ874" s="206"/>
      <c r="KBA874" s="206"/>
      <c r="KBB874" s="206"/>
      <c r="KBC874" s="206"/>
      <c r="KBD874" s="206"/>
      <c r="KBE874" s="206"/>
      <c r="KBF874" s="206"/>
      <c r="KBG874" s="206"/>
      <c r="KBH874" s="206"/>
      <c r="KBI874" s="206"/>
      <c r="KBJ874" s="206"/>
      <c r="KBK874" s="206"/>
      <c r="KBL874" s="206"/>
      <c r="KBM874" s="206"/>
      <c r="KBN874" s="206"/>
      <c r="KBO874" s="206"/>
      <c r="KBP874" s="206"/>
      <c r="KBQ874" s="206"/>
      <c r="KBR874" s="206"/>
      <c r="KBS874" s="206"/>
      <c r="KBT874" s="206"/>
      <c r="KBU874" s="206"/>
      <c r="KBV874" s="206"/>
      <c r="KBW874" s="206"/>
      <c r="KBX874" s="206"/>
      <c r="KBY874" s="206"/>
      <c r="KBZ874" s="206"/>
      <c r="KCA874" s="206"/>
      <c r="KCB874" s="206"/>
      <c r="KCC874" s="206"/>
      <c r="KCD874" s="206"/>
      <c r="KCE874" s="206"/>
      <c r="KCF874" s="206"/>
      <c r="KCG874" s="206"/>
      <c r="KCH874" s="206"/>
      <c r="KCI874" s="206"/>
      <c r="KCJ874" s="206"/>
      <c r="KCK874" s="206"/>
      <c r="KCL874" s="206"/>
      <c r="KCM874" s="206"/>
      <c r="KCN874" s="206"/>
      <c r="KCO874" s="206"/>
      <c r="KCP874" s="206"/>
      <c r="KCQ874" s="206"/>
      <c r="KCR874" s="206"/>
      <c r="KCS874" s="206"/>
      <c r="KCT874" s="206"/>
      <c r="KCU874" s="206"/>
      <c r="KCV874" s="206"/>
      <c r="KCW874" s="206"/>
      <c r="KCX874" s="206"/>
      <c r="KCY874" s="206"/>
      <c r="KCZ874" s="206"/>
      <c r="KDA874" s="206"/>
      <c r="KDB874" s="206"/>
      <c r="KDC874" s="206"/>
      <c r="KDD874" s="206"/>
      <c r="KDE874" s="206"/>
      <c r="KDF874" s="206"/>
      <c r="KDG874" s="206"/>
      <c r="KDH874" s="206"/>
      <c r="KDI874" s="206"/>
      <c r="KDJ874" s="206"/>
      <c r="KDK874" s="206"/>
      <c r="KDL874" s="206"/>
      <c r="KDM874" s="206"/>
      <c r="KDN874" s="206"/>
      <c r="KDO874" s="206"/>
      <c r="KDP874" s="206"/>
      <c r="KDQ874" s="206"/>
      <c r="KDR874" s="206"/>
      <c r="KDS874" s="206"/>
      <c r="KDT874" s="206"/>
      <c r="KDU874" s="206"/>
      <c r="KDV874" s="206"/>
      <c r="KDW874" s="206"/>
      <c r="KDX874" s="206"/>
      <c r="KDY874" s="206"/>
      <c r="KDZ874" s="206"/>
      <c r="KEA874" s="206"/>
      <c r="KEB874" s="206"/>
      <c r="KEC874" s="206"/>
      <c r="KED874" s="206"/>
      <c r="KEE874" s="206"/>
      <c r="KEF874" s="206"/>
      <c r="KEG874" s="206"/>
      <c r="KEH874" s="206"/>
      <c r="KEI874" s="206"/>
      <c r="KEJ874" s="206"/>
      <c r="KEK874" s="206"/>
      <c r="KEL874" s="206"/>
      <c r="KEM874" s="206"/>
      <c r="KEN874" s="206"/>
      <c r="KEO874" s="206"/>
      <c r="KEP874" s="206"/>
      <c r="KEQ874" s="206"/>
      <c r="KER874" s="206"/>
      <c r="KES874" s="206"/>
      <c r="KET874" s="206"/>
      <c r="KEU874" s="206"/>
      <c r="KEV874" s="206"/>
      <c r="KEW874" s="206"/>
      <c r="KEX874" s="206"/>
      <c r="KEY874" s="206"/>
      <c r="KEZ874" s="206"/>
      <c r="KFA874" s="206"/>
      <c r="KFB874" s="206"/>
      <c r="KFC874" s="206"/>
      <c r="KFD874" s="206"/>
      <c r="KFE874" s="206"/>
      <c r="KFF874" s="206"/>
      <c r="KFG874" s="206"/>
      <c r="KFH874" s="206"/>
      <c r="KFI874" s="206"/>
      <c r="KFJ874" s="206"/>
      <c r="KFK874" s="206"/>
      <c r="KFL874" s="206"/>
      <c r="KFM874" s="206"/>
      <c r="KFN874" s="206"/>
      <c r="KFO874" s="206"/>
      <c r="KFP874" s="206"/>
      <c r="KFQ874" s="206"/>
      <c r="KFR874" s="206"/>
      <c r="KFS874" s="206"/>
      <c r="KFT874" s="206"/>
      <c r="KFU874" s="206"/>
      <c r="KFV874" s="206"/>
      <c r="KFW874" s="206"/>
      <c r="KFX874" s="206"/>
      <c r="KFY874" s="206"/>
      <c r="KFZ874" s="206"/>
      <c r="KGA874" s="206"/>
      <c r="KGB874" s="206"/>
      <c r="KGC874" s="206"/>
      <c r="KGD874" s="206"/>
      <c r="KGE874" s="206"/>
      <c r="KGF874" s="206"/>
      <c r="KGG874" s="206"/>
      <c r="KGH874" s="206"/>
      <c r="KGI874" s="206"/>
      <c r="KGJ874" s="206"/>
      <c r="KGK874" s="206"/>
      <c r="KGL874" s="206"/>
      <c r="KGM874" s="206"/>
      <c r="KGN874" s="206"/>
      <c r="KGO874" s="206"/>
      <c r="KGP874" s="206"/>
      <c r="KGQ874" s="206"/>
      <c r="KGR874" s="206"/>
      <c r="KGS874" s="206"/>
      <c r="KGT874" s="206"/>
      <c r="KGU874" s="206"/>
      <c r="KGV874" s="206"/>
      <c r="KGW874" s="206"/>
      <c r="KGX874" s="206"/>
      <c r="KGY874" s="206"/>
      <c r="KGZ874" s="206"/>
      <c r="KHA874" s="206"/>
      <c r="KHB874" s="206"/>
      <c r="KHC874" s="206"/>
      <c r="KHD874" s="206"/>
      <c r="KHE874" s="206"/>
      <c r="KHF874" s="206"/>
      <c r="KHG874" s="206"/>
      <c r="KHH874" s="206"/>
      <c r="KHI874" s="206"/>
      <c r="KHJ874" s="206"/>
      <c r="KHK874" s="206"/>
      <c r="KHL874" s="206"/>
      <c r="KHM874" s="206"/>
      <c r="KHN874" s="206"/>
      <c r="KHO874" s="206"/>
      <c r="KHP874" s="206"/>
      <c r="KHQ874" s="206"/>
      <c r="KHR874" s="206"/>
      <c r="KHS874" s="206"/>
      <c r="KHT874" s="206"/>
      <c r="KHU874" s="206"/>
      <c r="KHV874" s="206"/>
      <c r="KHW874" s="206"/>
      <c r="KHX874" s="206"/>
      <c r="KHY874" s="206"/>
      <c r="KHZ874" s="206"/>
      <c r="KIA874" s="206"/>
      <c r="KIB874" s="206"/>
      <c r="KIC874" s="206"/>
      <c r="KID874" s="206"/>
      <c r="KIE874" s="206"/>
      <c r="KIF874" s="206"/>
      <c r="KIG874" s="206"/>
      <c r="KIH874" s="206"/>
      <c r="KII874" s="206"/>
      <c r="KIJ874" s="206"/>
      <c r="KIK874" s="206"/>
      <c r="KIL874" s="206"/>
      <c r="KIM874" s="206"/>
      <c r="KIN874" s="206"/>
      <c r="KIO874" s="206"/>
      <c r="KIP874" s="206"/>
      <c r="KIQ874" s="206"/>
      <c r="KIR874" s="206"/>
      <c r="KIS874" s="206"/>
      <c r="KIT874" s="206"/>
      <c r="KIU874" s="206"/>
      <c r="KIV874" s="206"/>
      <c r="KIW874" s="206"/>
      <c r="KIX874" s="206"/>
      <c r="KIY874" s="206"/>
      <c r="KIZ874" s="206"/>
      <c r="KJA874" s="206"/>
      <c r="KJB874" s="206"/>
      <c r="KJC874" s="206"/>
      <c r="KJD874" s="206"/>
      <c r="KJE874" s="206"/>
      <c r="KJF874" s="206"/>
      <c r="KJG874" s="206"/>
      <c r="KJH874" s="206"/>
      <c r="KJI874" s="206"/>
      <c r="KJJ874" s="206"/>
      <c r="KJK874" s="206"/>
      <c r="KJL874" s="206"/>
      <c r="KJM874" s="206"/>
      <c r="KJN874" s="206"/>
      <c r="KJO874" s="206"/>
      <c r="KJP874" s="206"/>
      <c r="KJQ874" s="206"/>
      <c r="KJR874" s="206"/>
      <c r="KJS874" s="206"/>
      <c r="KJT874" s="206"/>
      <c r="KJU874" s="206"/>
      <c r="KJV874" s="206"/>
      <c r="KJW874" s="206"/>
      <c r="KJX874" s="206"/>
      <c r="KJY874" s="206"/>
      <c r="KJZ874" s="206"/>
      <c r="KKA874" s="206"/>
      <c r="KKB874" s="206"/>
      <c r="KKC874" s="206"/>
      <c r="KKD874" s="206"/>
      <c r="KKE874" s="206"/>
      <c r="KKF874" s="206"/>
      <c r="KKG874" s="206"/>
      <c r="KKH874" s="206"/>
      <c r="KKI874" s="206"/>
      <c r="KKJ874" s="206"/>
      <c r="KKK874" s="206"/>
      <c r="KKL874" s="206"/>
      <c r="KKM874" s="206"/>
      <c r="KKN874" s="206"/>
      <c r="KKO874" s="206"/>
      <c r="KKP874" s="206"/>
      <c r="KKQ874" s="206"/>
      <c r="KKR874" s="206"/>
      <c r="KKS874" s="206"/>
      <c r="KKT874" s="206"/>
      <c r="KKU874" s="206"/>
      <c r="KKV874" s="206"/>
      <c r="KKW874" s="206"/>
      <c r="KKX874" s="206"/>
      <c r="KKY874" s="206"/>
      <c r="KKZ874" s="206"/>
      <c r="KLA874" s="206"/>
      <c r="KLB874" s="206"/>
      <c r="KLC874" s="206"/>
      <c r="KLD874" s="206"/>
      <c r="KLE874" s="206"/>
      <c r="KLF874" s="206"/>
      <c r="KLG874" s="206"/>
      <c r="KLH874" s="206"/>
      <c r="KLI874" s="206"/>
      <c r="KLJ874" s="206"/>
      <c r="KLK874" s="206"/>
      <c r="KLL874" s="206"/>
      <c r="KLM874" s="206"/>
      <c r="KLN874" s="206"/>
      <c r="KLO874" s="206"/>
      <c r="KLP874" s="206"/>
      <c r="KLQ874" s="206"/>
      <c r="KLR874" s="206"/>
      <c r="KLS874" s="206"/>
      <c r="KLT874" s="206"/>
      <c r="KLU874" s="206"/>
      <c r="KLV874" s="206"/>
      <c r="KLW874" s="206"/>
      <c r="KLX874" s="206"/>
      <c r="KLY874" s="206"/>
      <c r="KLZ874" s="206"/>
      <c r="KMA874" s="206"/>
      <c r="KMB874" s="206"/>
      <c r="KMC874" s="206"/>
      <c r="KMD874" s="206"/>
      <c r="KME874" s="206"/>
      <c r="KMF874" s="206"/>
      <c r="KMG874" s="206"/>
      <c r="KMH874" s="206"/>
      <c r="KMI874" s="206"/>
      <c r="KMJ874" s="206"/>
      <c r="KMK874" s="206"/>
      <c r="KML874" s="206"/>
      <c r="KMM874" s="206"/>
      <c r="KMN874" s="206"/>
      <c r="KMO874" s="206"/>
      <c r="KMP874" s="206"/>
      <c r="KMQ874" s="206"/>
      <c r="KMR874" s="206"/>
      <c r="KMS874" s="206"/>
      <c r="KMT874" s="206"/>
      <c r="KMU874" s="206"/>
      <c r="KMV874" s="206"/>
      <c r="KMW874" s="206"/>
      <c r="KMX874" s="206"/>
      <c r="KMY874" s="206"/>
      <c r="KMZ874" s="206"/>
      <c r="KNA874" s="206"/>
      <c r="KNB874" s="206"/>
      <c r="KNC874" s="206"/>
      <c r="KND874" s="206"/>
      <c r="KNE874" s="206"/>
      <c r="KNF874" s="206"/>
      <c r="KNG874" s="206"/>
      <c r="KNH874" s="206"/>
      <c r="KNI874" s="206"/>
      <c r="KNJ874" s="206"/>
      <c r="KNK874" s="206"/>
      <c r="KNL874" s="206"/>
      <c r="KNM874" s="206"/>
      <c r="KNN874" s="206"/>
      <c r="KNO874" s="206"/>
      <c r="KNP874" s="206"/>
      <c r="KNQ874" s="206"/>
      <c r="KNR874" s="206"/>
      <c r="KNS874" s="206"/>
      <c r="KNT874" s="206"/>
      <c r="KNU874" s="206"/>
      <c r="KNV874" s="206"/>
      <c r="KNW874" s="206"/>
      <c r="KNX874" s="206"/>
      <c r="KNY874" s="206"/>
      <c r="KNZ874" s="206"/>
      <c r="KOA874" s="206"/>
      <c r="KOB874" s="206"/>
      <c r="KOC874" s="206"/>
      <c r="KOD874" s="206"/>
      <c r="KOE874" s="206"/>
      <c r="KOF874" s="206"/>
      <c r="KOG874" s="206"/>
      <c r="KOH874" s="206"/>
      <c r="KOI874" s="206"/>
      <c r="KOJ874" s="206"/>
      <c r="KOK874" s="206"/>
      <c r="KOL874" s="206"/>
      <c r="KOM874" s="206"/>
      <c r="KON874" s="206"/>
      <c r="KOO874" s="206"/>
      <c r="KOP874" s="206"/>
      <c r="KOQ874" s="206"/>
      <c r="KOR874" s="206"/>
      <c r="KOS874" s="206"/>
      <c r="KOT874" s="206"/>
      <c r="KOU874" s="206"/>
      <c r="KOV874" s="206"/>
      <c r="KOW874" s="206"/>
      <c r="KOX874" s="206"/>
      <c r="KOY874" s="206"/>
      <c r="KOZ874" s="206"/>
      <c r="KPA874" s="206"/>
      <c r="KPB874" s="206"/>
      <c r="KPC874" s="206"/>
      <c r="KPD874" s="206"/>
      <c r="KPE874" s="206"/>
      <c r="KPF874" s="206"/>
      <c r="KPG874" s="206"/>
      <c r="KPH874" s="206"/>
      <c r="KPI874" s="206"/>
      <c r="KPJ874" s="206"/>
      <c r="KPK874" s="206"/>
      <c r="KPL874" s="206"/>
      <c r="KPM874" s="206"/>
      <c r="KPN874" s="206"/>
      <c r="KPO874" s="206"/>
      <c r="KPP874" s="206"/>
      <c r="KPQ874" s="206"/>
      <c r="KPR874" s="206"/>
      <c r="KPS874" s="206"/>
      <c r="KPT874" s="206"/>
      <c r="KPU874" s="206"/>
      <c r="KPV874" s="206"/>
      <c r="KPW874" s="206"/>
      <c r="KPX874" s="206"/>
      <c r="KPY874" s="206"/>
      <c r="KPZ874" s="206"/>
      <c r="KQA874" s="206"/>
      <c r="KQB874" s="206"/>
      <c r="KQC874" s="206"/>
      <c r="KQD874" s="206"/>
      <c r="KQE874" s="206"/>
      <c r="KQF874" s="206"/>
      <c r="KQG874" s="206"/>
      <c r="KQH874" s="206"/>
      <c r="KQI874" s="206"/>
      <c r="KQJ874" s="206"/>
      <c r="KQK874" s="206"/>
      <c r="KQL874" s="206"/>
      <c r="KQM874" s="206"/>
      <c r="KQN874" s="206"/>
      <c r="KQO874" s="206"/>
      <c r="KQP874" s="206"/>
      <c r="KQQ874" s="206"/>
      <c r="KQR874" s="206"/>
      <c r="KQS874" s="206"/>
      <c r="KQT874" s="206"/>
      <c r="KQU874" s="206"/>
      <c r="KQV874" s="206"/>
      <c r="KQW874" s="206"/>
      <c r="KQX874" s="206"/>
      <c r="KQY874" s="206"/>
      <c r="KQZ874" s="206"/>
      <c r="KRA874" s="206"/>
      <c r="KRB874" s="206"/>
      <c r="KRC874" s="206"/>
      <c r="KRD874" s="206"/>
      <c r="KRE874" s="206"/>
      <c r="KRF874" s="206"/>
      <c r="KRG874" s="206"/>
      <c r="KRH874" s="206"/>
      <c r="KRI874" s="206"/>
      <c r="KRJ874" s="206"/>
      <c r="KRK874" s="206"/>
      <c r="KRL874" s="206"/>
      <c r="KRM874" s="206"/>
      <c r="KRN874" s="206"/>
      <c r="KRO874" s="206"/>
      <c r="KRP874" s="206"/>
      <c r="KRQ874" s="206"/>
      <c r="KRR874" s="206"/>
      <c r="KRS874" s="206"/>
      <c r="KRT874" s="206"/>
      <c r="KRU874" s="206"/>
      <c r="KRV874" s="206"/>
      <c r="KRW874" s="206"/>
      <c r="KRX874" s="206"/>
      <c r="KRY874" s="206"/>
      <c r="KRZ874" s="206"/>
      <c r="KSA874" s="206"/>
      <c r="KSB874" s="206"/>
      <c r="KSC874" s="206"/>
      <c r="KSD874" s="206"/>
      <c r="KSE874" s="206"/>
      <c r="KSF874" s="206"/>
      <c r="KSG874" s="206"/>
      <c r="KSH874" s="206"/>
      <c r="KSI874" s="206"/>
      <c r="KSJ874" s="206"/>
      <c r="KSK874" s="206"/>
      <c r="KSL874" s="206"/>
      <c r="KSM874" s="206"/>
      <c r="KSN874" s="206"/>
      <c r="KSO874" s="206"/>
      <c r="KSP874" s="206"/>
      <c r="KSQ874" s="206"/>
      <c r="KSR874" s="206"/>
      <c r="KSS874" s="206"/>
      <c r="KST874" s="206"/>
      <c r="KSU874" s="206"/>
      <c r="KSV874" s="206"/>
      <c r="KSW874" s="206"/>
      <c r="KSX874" s="206"/>
      <c r="KSY874" s="206"/>
      <c r="KSZ874" s="206"/>
      <c r="KTA874" s="206"/>
      <c r="KTB874" s="206"/>
      <c r="KTC874" s="206"/>
      <c r="KTD874" s="206"/>
      <c r="KTE874" s="206"/>
      <c r="KTF874" s="206"/>
      <c r="KTG874" s="206"/>
      <c r="KTH874" s="206"/>
      <c r="KTI874" s="206"/>
      <c r="KTJ874" s="206"/>
      <c r="KTK874" s="206"/>
      <c r="KTL874" s="206"/>
      <c r="KTM874" s="206"/>
      <c r="KTN874" s="206"/>
      <c r="KTO874" s="206"/>
      <c r="KTP874" s="206"/>
      <c r="KTQ874" s="206"/>
      <c r="KTR874" s="206"/>
      <c r="KTS874" s="206"/>
      <c r="KTT874" s="206"/>
      <c r="KTU874" s="206"/>
      <c r="KTV874" s="206"/>
      <c r="KTW874" s="206"/>
      <c r="KTX874" s="206"/>
      <c r="KTY874" s="206"/>
      <c r="KTZ874" s="206"/>
      <c r="KUA874" s="206"/>
      <c r="KUB874" s="206"/>
      <c r="KUC874" s="206"/>
      <c r="KUD874" s="206"/>
      <c r="KUE874" s="206"/>
      <c r="KUF874" s="206"/>
      <c r="KUG874" s="206"/>
      <c r="KUH874" s="206"/>
      <c r="KUI874" s="206"/>
      <c r="KUJ874" s="206"/>
      <c r="KUK874" s="206"/>
      <c r="KUL874" s="206"/>
      <c r="KUM874" s="206"/>
      <c r="KUN874" s="206"/>
      <c r="KUO874" s="206"/>
      <c r="KUP874" s="206"/>
      <c r="KUQ874" s="206"/>
      <c r="KUR874" s="206"/>
      <c r="KUS874" s="206"/>
      <c r="KUT874" s="206"/>
      <c r="KUU874" s="206"/>
      <c r="KUV874" s="206"/>
      <c r="KUW874" s="206"/>
      <c r="KUX874" s="206"/>
      <c r="KUY874" s="206"/>
      <c r="KUZ874" s="206"/>
      <c r="KVA874" s="206"/>
      <c r="KVB874" s="206"/>
      <c r="KVC874" s="206"/>
      <c r="KVD874" s="206"/>
      <c r="KVE874" s="206"/>
      <c r="KVF874" s="206"/>
      <c r="KVG874" s="206"/>
      <c r="KVH874" s="206"/>
      <c r="KVI874" s="206"/>
      <c r="KVJ874" s="206"/>
      <c r="KVK874" s="206"/>
      <c r="KVL874" s="206"/>
      <c r="KVM874" s="206"/>
      <c r="KVN874" s="206"/>
      <c r="KVO874" s="206"/>
      <c r="KVP874" s="206"/>
      <c r="KVQ874" s="206"/>
      <c r="KVR874" s="206"/>
      <c r="KVS874" s="206"/>
      <c r="KVT874" s="206"/>
      <c r="KVU874" s="206"/>
      <c r="KVV874" s="206"/>
      <c r="KVW874" s="206"/>
      <c r="KVX874" s="206"/>
      <c r="KVY874" s="206"/>
      <c r="KVZ874" s="206"/>
      <c r="KWA874" s="206"/>
      <c r="KWB874" s="206"/>
      <c r="KWC874" s="206"/>
      <c r="KWD874" s="206"/>
      <c r="KWE874" s="206"/>
      <c r="KWF874" s="206"/>
      <c r="KWG874" s="206"/>
      <c r="KWH874" s="206"/>
      <c r="KWI874" s="206"/>
      <c r="KWJ874" s="206"/>
      <c r="KWK874" s="206"/>
      <c r="KWL874" s="206"/>
      <c r="KWM874" s="206"/>
      <c r="KWN874" s="206"/>
      <c r="KWO874" s="206"/>
      <c r="KWP874" s="206"/>
      <c r="KWQ874" s="206"/>
      <c r="KWR874" s="206"/>
      <c r="KWS874" s="206"/>
      <c r="KWT874" s="206"/>
      <c r="KWU874" s="206"/>
      <c r="KWV874" s="206"/>
      <c r="KWW874" s="206"/>
      <c r="KWX874" s="206"/>
      <c r="KWY874" s="206"/>
      <c r="KWZ874" s="206"/>
      <c r="KXA874" s="206"/>
      <c r="KXB874" s="206"/>
      <c r="KXC874" s="206"/>
      <c r="KXD874" s="206"/>
      <c r="KXE874" s="206"/>
      <c r="KXF874" s="206"/>
      <c r="KXG874" s="206"/>
      <c r="KXH874" s="206"/>
      <c r="KXI874" s="206"/>
      <c r="KXJ874" s="206"/>
      <c r="KXK874" s="206"/>
      <c r="KXL874" s="206"/>
      <c r="KXM874" s="206"/>
      <c r="KXN874" s="206"/>
      <c r="KXO874" s="206"/>
      <c r="KXP874" s="206"/>
      <c r="KXQ874" s="206"/>
      <c r="KXR874" s="206"/>
      <c r="KXS874" s="206"/>
      <c r="KXT874" s="206"/>
      <c r="KXU874" s="206"/>
      <c r="KXV874" s="206"/>
      <c r="KXW874" s="206"/>
      <c r="KXX874" s="206"/>
      <c r="KXY874" s="206"/>
      <c r="KXZ874" s="206"/>
      <c r="KYA874" s="206"/>
      <c r="KYB874" s="206"/>
      <c r="KYC874" s="206"/>
      <c r="KYD874" s="206"/>
      <c r="KYE874" s="206"/>
      <c r="KYF874" s="206"/>
      <c r="KYG874" s="206"/>
      <c r="KYH874" s="206"/>
      <c r="KYI874" s="206"/>
      <c r="KYJ874" s="206"/>
      <c r="KYK874" s="206"/>
      <c r="KYL874" s="206"/>
      <c r="KYM874" s="206"/>
      <c r="KYN874" s="206"/>
      <c r="KYO874" s="206"/>
      <c r="KYP874" s="206"/>
      <c r="KYQ874" s="206"/>
      <c r="KYR874" s="206"/>
      <c r="KYS874" s="206"/>
      <c r="KYT874" s="206"/>
      <c r="KYU874" s="206"/>
      <c r="KYV874" s="206"/>
      <c r="KYW874" s="206"/>
      <c r="KYX874" s="206"/>
      <c r="KYY874" s="206"/>
      <c r="KYZ874" s="206"/>
      <c r="KZA874" s="206"/>
      <c r="KZB874" s="206"/>
      <c r="KZC874" s="206"/>
      <c r="KZD874" s="206"/>
      <c r="KZE874" s="206"/>
      <c r="KZF874" s="206"/>
      <c r="KZG874" s="206"/>
      <c r="KZH874" s="206"/>
      <c r="KZI874" s="206"/>
      <c r="KZJ874" s="206"/>
      <c r="KZK874" s="206"/>
      <c r="KZL874" s="206"/>
      <c r="KZM874" s="206"/>
      <c r="KZN874" s="206"/>
      <c r="KZO874" s="206"/>
      <c r="KZP874" s="206"/>
      <c r="KZQ874" s="206"/>
      <c r="KZR874" s="206"/>
      <c r="KZS874" s="206"/>
      <c r="KZT874" s="206"/>
      <c r="KZU874" s="206"/>
      <c r="KZV874" s="206"/>
      <c r="KZW874" s="206"/>
      <c r="KZX874" s="206"/>
      <c r="KZY874" s="206"/>
      <c r="KZZ874" s="206"/>
      <c r="LAA874" s="206"/>
      <c r="LAB874" s="206"/>
      <c r="LAC874" s="206"/>
      <c r="LAD874" s="206"/>
      <c r="LAE874" s="206"/>
      <c r="LAF874" s="206"/>
      <c r="LAG874" s="206"/>
      <c r="LAH874" s="206"/>
      <c r="LAI874" s="206"/>
      <c r="LAJ874" s="206"/>
      <c r="LAK874" s="206"/>
      <c r="LAL874" s="206"/>
      <c r="LAM874" s="206"/>
      <c r="LAN874" s="206"/>
      <c r="LAO874" s="206"/>
      <c r="LAP874" s="206"/>
      <c r="LAQ874" s="206"/>
      <c r="LAR874" s="206"/>
      <c r="LAS874" s="206"/>
      <c r="LAT874" s="206"/>
      <c r="LAU874" s="206"/>
      <c r="LAV874" s="206"/>
      <c r="LAW874" s="206"/>
      <c r="LAX874" s="206"/>
      <c r="LAY874" s="206"/>
      <c r="LAZ874" s="206"/>
      <c r="LBA874" s="206"/>
      <c r="LBB874" s="206"/>
      <c r="LBC874" s="206"/>
      <c r="LBD874" s="206"/>
      <c r="LBE874" s="206"/>
      <c r="LBF874" s="206"/>
      <c r="LBG874" s="206"/>
      <c r="LBH874" s="206"/>
      <c r="LBI874" s="206"/>
      <c r="LBJ874" s="206"/>
      <c r="LBK874" s="206"/>
      <c r="LBL874" s="206"/>
      <c r="LBM874" s="206"/>
      <c r="LBN874" s="206"/>
      <c r="LBO874" s="206"/>
      <c r="LBP874" s="206"/>
      <c r="LBQ874" s="206"/>
      <c r="LBR874" s="206"/>
      <c r="LBS874" s="206"/>
      <c r="LBT874" s="206"/>
      <c r="LBU874" s="206"/>
      <c r="LBV874" s="206"/>
      <c r="LBW874" s="206"/>
      <c r="LBX874" s="206"/>
      <c r="LBY874" s="206"/>
      <c r="LBZ874" s="206"/>
      <c r="LCA874" s="206"/>
      <c r="LCB874" s="206"/>
      <c r="LCC874" s="206"/>
      <c r="LCD874" s="206"/>
      <c r="LCE874" s="206"/>
      <c r="LCF874" s="206"/>
      <c r="LCG874" s="206"/>
      <c r="LCH874" s="206"/>
      <c r="LCI874" s="206"/>
      <c r="LCJ874" s="206"/>
      <c r="LCK874" s="206"/>
      <c r="LCL874" s="206"/>
      <c r="LCM874" s="206"/>
      <c r="LCN874" s="206"/>
      <c r="LCO874" s="206"/>
      <c r="LCP874" s="206"/>
      <c r="LCQ874" s="206"/>
      <c r="LCR874" s="206"/>
      <c r="LCS874" s="206"/>
      <c r="LCT874" s="206"/>
      <c r="LCU874" s="206"/>
      <c r="LCV874" s="206"/>
      <c r="LCW874" s="206"/>
      <c r="LCX874" s="206"/>
      <c r="LCY874" s="206"/>
      <c r="LCZ874" s="206"/>
      <c r="LDA874" s="206"/>
      <c r="LDB874" s="206"/>
      <c r="LDC874" s="206"/>
      <c r="LDD874" s="206"/>
      <c r="LDE874" s="206"/>
      <c r="LDF874" s="206"/>
      <c r="LDG874" s="206"/>
      <c r="LDH874" s="206"/>
      <c r="LDI874" s="206"/>
      <c r="LDJ874" s="206"/>
      <c r="LDK874" s="206"/>
      <c r="LDL874" s="206"/>
      <c r="LDM874" s="206"/>
      <c r="LDN874" s="206"/>
      <c r="LDO874" s="206"/>
      <c r="LDP874" s="206"/>
      <c r="LDQ874" s="206"/>
      <c r="LDR874" s="206"/>
      <c r="LDS874" s="206"/>
      <c r="LDT874" s="206"/>
      <c r="LDU874" s="206"/>
      <c r="LDV874" s="206"/>
      <c r="LDW874" s="206"/>
      <c r="LDX874" s="206"/>
      <c r="LDY874" s="206"/>
      <c r="LDZ874" s="206"/>
      <c r="LEA874" s="206"/>
      <c r="LEB874" s="206"/>
      <c r="LEC874" s="206"/>
      <c r="LED874" s="206"/>
      <c r="LEE874" s="206"/>
      <c r="LEF874" s="206"/>
      <c r="LEG874" s="206"/>
      <c r="LEH874" s="206"/>
      <c r="LEI874" s="206"/>
      <c r="LEJ874" s="206"/>
      <c r="LEK874" s="206"/>
      <c r="LEL874" s="206"/>
      <c r="LEM874" s="206"/>
      <c r="LEN874" s="206"/>
      <c r="LEO874" s="206"/>
      <c r="LEP874" s="206"/>
      <c r="LEQ874" s="206"/>
      <c r="LER874" s="206"/>
      <c r="LES874" s="206"/>
      <c r="LET874" s="206"/>
      <c r="LEU874" s="206"/>
      <c r="LEV874" s="206"/>
      <c r="LEW874" s="206"/>
      <c r="LEX874" s="206"/>
      <c r="LEY874" s="206"/>
      <c r="LEZ874" s="206"/>
      <c r="LFA874" s="206"/>
      <c r="LFB874" s="206"/>
      <c r="LFC874" s="206"/>
      <c r="LFD874" s="206"/>
      <c r="LFE874" s="206"/>
      <c r="LFF874" s="206"/>
      <c r="LFG874" s="206"/>
      <c r="LFH874" s="206"/>
      <c r="LFI874" s="206"/>
      <c r="LFJ874" s="206"/>
      <c r="LFK874" s="206"/>
      <c r="LFL874" s="206"/>
      <c r="LFM874" s="206"/>
      <c r="LFN874" s="206"/>
      <c r="LFO874" s="206"/>
      <c r="LFP874" s="206"/>
      <c r="LFQ874" s="206"/>
      <c r="LFR874" s="206"/>
      <c r="LFS874" s="206"/>
      <c r="LFT874" s="206"/>
      <c r="LFU874" s="206"/>
      <c r="LFV874" s="206"/>
      <c r="LFW874" s="206"/>
      <c r="LFX874" s="206"/>
      <c r="LFY874" s="206"/>
      <c r="LFZ874" s="206"/>
      <c r="LGA874" s="206"/>
      <c r="LGB874" s="206"/>
      <c r="LGC874" s="206"/>
      <c r="LGD874" s="206"/>
      <c r="LGE874" s="206"/>
      <c r="LGF874" s="206"/>
      <c r="LGG874" s="206"/>
      <c r="LGH874" s="206"/>
      <c r="LGI874" s="206"/>
      <c r="LGJ874" s="206"/>
      <c r="LGK874" s="206"/>
      <c r="LGL874" s="206"/>
      <c r="LGM874" s="206"/>
      <c r="LGN874" s="206"/>
      <c r="LGO874" s="206"/>
      <c r="LGP874" s="206"/>
      <c r="LGQ874" s="206"/>
      <c r="LGR874" s="206"/>
      <c r="LGS874" s="206"/>
      <c r="LGT874" s="206"/>
      <c r="LGU874" s="206"/>
      <c r="LGV874" s="206"/>
      <c r="LGW874" s="206"/>
      <c r="LGX874" s="206"/>
      <c r="LGY874" s="206"/>
      <c r="LGZ874" s="206"/>
      <c r="LHA874" s="206"/>
      <c r="LHB874" s="206"/>
      <c r="LHC874" s="206"/>
      <c r="LHD874" s="206"/>
      <c r="LHE874" s="206"/>
      <c r="LHF874" s="206"/>
      <c r="LHG874" s="206"/>
      <c r="LHH874" s="206"/>
      <c r="LHI874" s="206"/>
      <c r="LHJ874" s="206"/>
      <c r="LHK874" s="206"/>
      <c r="LHL874" s="206"/>
      <c r="LHM874" s="206"/>
      <c r="LHN874" s="206"/>
      <c r="LHO874" s="206"/>
      <c r="LHP874" s="206"/>
      <c r="LHQ874" s="206"/>
      <c r="LHR874" s="206"/>
      <c r="LHS874" s="206"/>
      <c r="LHT874" s="206"/>
      <c r="LHU874" s="206"/>
      <c r="LHV874" s="206"/>
      <c r="LHW874" s="206"/>
      <c r="LHX874" s="206"/>
      <c r="LHY874" s="206"/>
      <c r="LHZ874" s="206"/>
      <c r="LIA874" s="206"/>
      <c r="LIB874" s="206"/>
      <c r="LIC874" s="206"/>
      <c r="LID874" s="206"/>
      <c r="LIE874" s="206"/>
      <c r="LIF874" s="206"/>
      <c r="LIG874" s="206"/>
      <c r="LIH874" s="206"/>
      <c r="LII874" s="206"/>
      <c r="LIJ874" s="206"/>
      <c r="LIK874" s="206"/>
      <c r="LIL874" s="206"/>
      <c r="LIM874" s="206"/>
      <c r="LIN874" s="206"/>
      <c r="LIO874" s="206"/>
      <c r="LIP874" s="206"/>
      <c r="LIQ874" s="206"/>
      <c r="LIR874" s="206"/>
      <c r="LIS874" s="206"/>
      <c r="LIT874" s="206"/>
      <c r="LIU874" s="206"/>
      <c r="LIV874" s="206"/>
      <c r="LIW874" s="206"/>
      <c r="LIX874" s="206"/>
      <c r="LIY874" s="206"/>
      <c r="LIZ874" s="206"/>
      <c r="LJA874" s="206"/>
      <c r="LJB874" s="206"/>
      <c r="LJC874" s="206"/>
      <c r="LJD874" s="206"/>
      <c r="LJE874" s="206"/>
      <c r="LJF874" s="206"/>
      <c r="LJG874" s="206"/>
      <c r="LJH874" s="206"/>
      <c r="LJI874" s="206"/>
      <c r="LJJ874" s="206"/>
      <c r="LJK874" s="206"/>
      <c r="LJL874" s="206"/>
      <c r="LJM874" s="206"/>
      <c r="LJN874" s="206"/>
      <c r="LJO874" s="206"/>
      <c r="LJP874" s="206"/>
      <c r="LJQ874" s="206"/>
      <c r="LJR874" s="206"/>
      <c r="LJS874" s="206"/>
      <c r="LJT874" s="206"/>
      <c r="LJU874" s="206"/>
      <c r="LJV874" s="206"/>
      <c r="LJW874" s="206"/>
      <c r="LJX874" s="206"/>
      <c r="LJY874" s="206"/>
      <c r="LJZ874" s="206"/>
      <c r="LKA874" s="206"/>
      <c r="LKB874" s="206"/>
      <c r="LKC874" s="206"/>
      <c r="LKD874" s="206"/>
      <c r="LKE874" s="206"/>
      <c r="LKF874" s="206"/>
      <c r="LKG874" s="206"/>
      <c r="LKH874" s="206"/>
      <c r="LKI874" s="206"/>
      <c r="LKJ874" s="206"/>
      <c r="LKK874" s="206"/>
      <c r="LKL874" s="206"/>
      <c r="LKM874" s="206"/>
      <c r="LKN874" s="206"/>
      <c r="LKO874" s="206"/>
      <c r="LKP874" s="206"/>
      <c r="LKQ874" s="206"/>
      <c r="LKR874" s="206"/>
      <c r="LKS874" s="206"/>
      <c r="LKT874" s="206"/>
      <c r="LKU874" s="206"/>
      <c r="LKV874" s="206"/>
      <c r="LKW874" s="206"/>
      <c r="LKX874" s="206"/>
      <c r="LKY874" s="206"/>
      <c r="LKZ874" s="206"/>
      <c r="LLA874" s="206"/>
      <c r="LLB874" s="206"/>
      <c r="LLC874" s="206"/>
      <c r="LLD874" s="206"/>
      <c r="LLE874" s="206"/>
      <c r="LLF874" s="206"/>
      <c r="LLG874" s="206"/>
      <c r="LLH874" s="206"/>
      <c r="LLI874" s="206"/>
      <c r="LLJ874" s="206"/>
      <c r="LLK874" s="206"/>
      <c r="LLL874" s="206"/>
      <c r="LLM874" s="206"/>
      <c r="LLN874" s="206"/>
      <c r="LLO874" s="206"/>
      <c r="LLP874" s="206"/>
      <c r="LLQ874" s="206"/>
      <c r="LLR874" s="206"/>
      <c r="LLS874" s="206"/>
      <c r="LLT874" s="206"/>
      <c r="LLU874" s="206"/>
      <c r="LLV874" s="206"/>
      <c r="LLW874" s="206"/>
      <c r="LLX874" s="206"/>
      <c r="LLY874" s="206"/>
      <c r="LLZ874" s="206"/>
      <c r="LMA874" s="206"/>
      <c r="LMB874" s="206"/>
      <c r="LMC874" s="206"/>
      <c r="LMD874" s="206"/>
      <c r="LME874" s="206"/>
      <c r="LMF874" s="206"/>
      <c r="LMG874" s="206"/>
      <c r="LMH874" s="206"/>
      <c r="LMI874" s="206"/>
      <c r="LMJ874" s="206"/>
      <c r="LMK874" s="206"/>
      <c r="LML874" s="206"/>
      <c r="LMM874" s="206"/>
      <c r="LMN874" s="206"/>
      <c r="LMO874" s="206"/>
      <c r="LMP874" s="206"/>
      <c r="LMQ874" s="206"/>
      <c r="LMR874" s="206"/>
      <c r="LMS874" s="206"/>
      <c r="LMT874" s="206"/>
      <c r="LMU874" s="206"/>
      <c r="LMV874" s="206"/>
      <c r="LMW874" s="206"/>
      <c r="LMX874" s="206"/>
      <c r="LMY874" s="206"/>
      <c r="LMZ874" s="206"/>
      <c r="LNA874" s="206"/>
      <c r="LNB874" s="206"/>
      <c r="LNC874" s="206"/>
      <c r="LND874" s="206"/>
      <c r="LNE874" s="206"/>
      <c r="LNF874" s="206"/>
      <c r="LNG874" s="206"/>
      <c r="LNH874" s="206"/>
      <c r="LNI874" s="206"/>
      <c r="LNJ874" s="206"/>
      <c r="LNK874" s="206"/>
      <c r="LNL874" s="206"/>
      <c r="LNM874" s="206"/>
      <c r="LNN874" s="206"/>
      <c r="LNO874" s="206"/>
      <c r="LNP874" s="206"/>
      <c r="LNQ874" s="206"/>
      <c r="LNR874" s="206"/>
      <c r="LNS874" s="206"/>
      <c r="LNT874" s="206"/>
      <c r="LNU874" s="206"/>
      <c r="LNV874" s="206"/>
      <c r="LNW874" s="206"/>
      <c r="LNX874" s="206"/>
      <c r="LNY874" s="206"/>
      <c r="LNZ874" s="206"/>
      <c r="LOA874" s="206"/>
      <c r="LOB874" s="206"/>
      <c r="LOC874" s="206"/>
      <c r="LOD874" s="206"/>
      <c r="LOE874" s="206"/>
      <c r="LOF874" s="206"/>
      <c r="LOG874" s="206"/>
      <c r="LOH874" s="206"/>
      <c r="LOI874" s="206"/>
      <c r="LOJ874" s="206"/>
      <c r="LOK874" s="206"/>
      <c r="LOL874" s="206"/>
      <c r="LOM874" s="206"/>
      <c r="LON874" s="206"/>
      <c r="LOO874" s="206"/>
      <c r="LOP874" s="206"/>
      <c r="LOQ874" s="206"/>
      <c r="LOR874" s="206"/>
      <c r="LOS874" s="206"/>
      <c r="LOT874" s="206"/>
      <c r="LOU874" s="206"/>
      <c r="LOV874" s="206"/>
      <c r="LOW874" s="206"/>
      <c r="LOX874" s="206"/>
      <c r="LOY874" s="206"/>
      <c r="LOZ874" s="206"/>
      <c r="LPA874" s="206"/>
      <c r="LPB874" s="206"/>
      <c r="LPC874" s="206"/>
      <c r="LPD874" s="206"/>
      <c r="LPE874" s="206"/>
      <c r="LPF874" s="206"/>
      <c r="LPG874" s="206"/>
      <c r="LPH874" s="206"/>
      <c r="LPI874" s="206"/>
      <c r="LPJ874" s="206"/>
      <c r="LPK874" s="206"/>
      <c r="LPL874" s="206"/>
      <c r="LPM874" s="206"/>
      <c r="LPN874" s="206"/>
      <c r="LPO874" s="206"/>
      <c r="LPP874" s="206"/>
      <c r="LPQ874" s="206"/>
      <c r="LPR874" s="206"/>
      <c r="LPS874" s="206"/>
      <c r="LPT874" s="206"/>
      <c r="LPU874" s="206"/>
      <c r="LPV874" s="206"/>
      <c r="LPW874" s="206"/>
      <c r="LPX874" s="206"/>
      <c r="LPY874" s="206"/>
      <c r="LPZ874" s="206"/>
      <c r="LQA874" s="206"/>
      <c r="LQB874" s="206"/>
      <c r="LQC874" s="206"/>
      <c r="LQD874" s="206"/>
      <c r="LQE874" s="206"/>
      <c r="LQF874" s="206"/>
      <c r="LQG874" s="206"/>
      <c r="LQH874" s="206"/>
      <c r="LQI874" s="206"/>
      <c r="LQJ874" s="206"/>
      <c r="LQK874" s="206"/>
      <c r="LQL874" s="206"/>
      <c r="LQM874" s="206"/>
      <c r="LQN874" s="206"/>
      <c r="LQO874" s="206"/>
      <c r="LQP874" s="206"/>
      <c r="LQQ874" s="206"/>
      <c r="LQR874" s="206"/>
      <c r="LQS874" s="206"/>
      <c r="LQT874" s="206"/>
      <c r="LQU874" s="206"/>
      <c r="LQV874" s="206"/>
      <c r="LQW874" s="206"/>
      <c r="LQX874" s="206"/>
      <c r="LQY874" s="206"/>
      <c r="LQZ874" s="206"/>
      <c r="LRA874" s="206"/>
      <c r="LRB874" s="206"/>
      <c r="LRC874" s="206"/>
      <c r="LRD874" s="206"/>
      <c r="LRE874" s="206"/>
      <c r="LRF874" s="206"/>
      <c r="LRG874" s="206"/>
      <c r="LRH874" s="206"/>
      <c r="LRI874" s="206"/>
      <c r="LRJ874" s="206"/>
      <c r="LRK874" s="206"/>
      <c r="LRL874" s="206"/>
      <c r="LRM874" s="206"/>
      <c r="LRN874" s="206"/>
      <c r="LRO874" s="206"/>
      <c r="LRP874" s="206"/>
      <c r="LRQ874" s="206"/>
      <c r="LRR874" s="206"/>
      <c r="LRS874" s="206"/>
      <c r="LRT874" s="206"/>
      <c r="LRU874" s="206"/>
      <c r="LRV874" s="206"/>
      <c r="LRW874" s="206"/>
      <c r="LRX874" s="206"/>
      <c r="LRY874" s="206"/>
      <c r="LRZ874" s="206"/>
      <c r="LSA874" s="206"/>
      <c r="LSB874" s="206"/>
      <c r="LSC874" s="206"/>
      <c r="LSD874" s="206"/>
      <c r="LSE874" s="206"/>
      <c r="LSF874" s="206"/>
      <c r="LSG874" s="206"/>
      <c r="LSH874" s="206"/>
      <c r="LSI874" s="206"/>
      <c r="LSJ874" s="206"/>
      <c r="LSK874" s="206"/>
      <c r="LSL874" s="206"/>
      <c r="LSM874" s="206"/>
      <c r="LSN874" s="206"/>
      <c r="LSO874" s="206"/>
      <c r="LSP874" s="206"/>
      <c r="LSQ874" s="206"/>
      <c r="LSR874" s="206"/>
      <c r="LSS874" s="206"/>
      <c r="LST874" s="206"/>
      <c r="LSU874" s="206"/>
      <c r="LSV874" s="206"/>
      <c r="LSW874" s="206"/>
      <c r="LSX874" s="206"/>
      <c r="LSY874" s="206"/>
      <c r="LSZ874" s="206"/>
      <c r="LTA874" s="206"/>
      <c r="LTB874" s="206"/>
      <c r="LTC874" s="206"/>
      <c r="LTD874" s="206"/>
      <c r="LTE874" s="206"/>
      <c r="LTF874" s="206"/>
      <c r="LTG874" s="206"/>
      <c r="LTH874" s="206"/>
      <c r="LTI874" s="206"/>
      <c r="LTJ874" s="206"/>
      <c r="LTK874" s="206"/>
      <c r="LTL874" s="206"/>
      <c r="LTM874" s="206"/>
      <c r="LTN874" s="206"/>
      <c r="LTO874" s="206"/>
      <c r="LTP874" s="206"/>
      <c r="LTQ874" s="206"/>
      <c r="LTR874" s="206"/>
      <c r="LTS874" s="206"/>
      <c r="LTT874" s="206"/>
      <c r="LTU874" s="206"/>
      <c r="LTV874" s="206"/>
      <c r="LTW874" s="206"/>
      <c r="LTX874" s="206"/>
      <c r="LTY874" s="206"/>
      <c r="LTZ874" s="206"/>
      <c r="LUA874" s="206"/>
      <c r="LUB874" s="206"/>
      <c r="LUC874" s="206"/>
      <c r="LUD874" s="206"/>
      <c r="LUE874" s="206"/>
      <c r="LUF874" s="206"/>
      <c r="LUG874" s="206"/>
      <c r="LUH874" s="206"/>
      <c r="LUI874" s="206"/>
      <c r="LUJ874" s="206"/>
      <c r="LUK874" s="206"/>
      <c r="LUL874" s="206"/>
      <c r="LUM874" s="206"/>
      <c r="LUN874" s="206"/>
      <c r="LUO874" s="206"/>
      <c r="LUP874" s="206"/>
      <c r="LUQ874" s="206"/>
      <c r="LUR874" s="206"/>
      <c r="LUS874" s="206"/>
      <c r="LUT874" s="206"/>
      <c r="LUU874" s="206"/>
      <c r="LUV874" s="206"/>
      <c r="LUW874" s="206"/>
      <c r="LUX874" s="206"/>
      <c r="LUY874" s="206"/>
      <c r="LUZ874" s="206"/>
      <c r="LVA874" s="206"/>
      <c r="LVB874" s="206"/>
      <c r="LVC874" s="206"/>
      <c r="LVD874" s="206"/>
      <c r="LVE874" s="206"/>
      <c r="LVF874" s="206"/>
      <c r="LVG874" s="206"/>
      <c r="LVH874" s="206"/>
      <c r="LVI874" s="206"/>
      <c r="LVJ874" s="206"/>
      <c r="LVK874" s="206"/>
      <c r="LVL874" s="206"/>
      <c r="LVM874" s="206"/>
      <c r="LVN874" s="206"/>
      <c r="LVO874" s="206"/>
      <c r="LVP874" s="206"/>
      <c r="LVQ874" s="206"/>
      <c r="LVR874" s="206"/>
      <c r="LVS874" s="206"/>
      <c r="LVT874" s="206"/>
      <c r="LVU874" s="206"/>
      <c r="LVV874" s="206"/>
      <c r="LVW874" s="206"/>
      <c r="LVX874" s="206"/>
      <c r="LVY874" s="206"/>
      <c r="LVZ874" s="206"/>
      <c r="LWA874" s="206"/>
      <c r="LWB874" s="206"/>
      <c r="LWC874" s="206"/>
      <c r="LWD874" s="206"/>
      <c r="LWE874" s="206"/>
      <c r="LWF874" s="206"/>
      <c r="LWG874" s="206"/>
      <c r="LWH874" s="206"/>
      <c r="LWI874" s="206"/>
      <c r="LWJ874" s="206"/>
      <c r="LWK874" s="206"/>
      <c r="LWL874" s="206"/>
      <c r="LWM874" s="206"/>
      <c r="LWN874" s="206"/>
      <c r="LWO874" s="206"/>
      <c r="LWP874" s="206"/>
      <c r="LWQ874" s="206"/>
      <c r="LWR874" s="206"/>
      <c r="LWS874" s="206"/>
      <c r="LWT874" s="206"/>
      <c r="LWU874" s="206"/>
      <c r="LWV874" s="206"/>
      <c r="LWW874" s="206"/>
      <c r="LWX874" s="206"/>
      <c r="LWY874" s="206"/>
      <c r="LWZ874" s="206"/>
      <c r="LXA874" s="206"/>
      <c r="LXB874" s="206"/>
      <c r="LXC874" s="206"/>
      <c r="LXD874" s="206"/>
      <c r="LXE874" s="206"/>
      <c r="LXF874" s="206"/>
      <c r="LXG874" s="206"/>
      <c r="LXH874" s="206"/>
      <c r="LXI874" s="206"/>
      <c r="LXJ874" s="206"/>
      <c r="LXK874" s="206"/>
      <c r="LXL874" s="206"/>
      <c r="LXM874" s="206"/>
      <c r="LXN874" s="206"/>
      <c r="LXO874" s="206"/>
      <c r="LXP874" s="206"/>
      <c r="LXQ874" s="206"/>
      <c r="LXR874" s="206"/>
      <c r="LXS874" s="206"/>
      <c r="LXT874" s="206"/>
      <c r="LXU874" s="206"/>
      <c r="LXV874" s="206"/>
      <c r="LXW874" s="206"/>
      <c r="LXX874" s="206"/>
      <c r="LXY874" s="206"/>
      <c r="LXZ874" s="206"/>
      <c r="LYA874" s="206"/>
      <c r="LYB874" s="206"/>
      <c r="LYC874" s="206"/>
      <c r="LYD874" s="206"/>
      <c r="LYE874" s="206"/>
      <c r="LYF874" s="206"/>
      <c r="LYG874" s="206"/>
      <c r="LYH874" s="206"/>
      <c r="LYI874" s="206"/>
      <c r="LYJ874" s="206"/>
      <c r="LYK874" s="206"/>
      <c r="LYL874" s="206"/>
      <c r="LYM874" s="206"/>
      <c r="LYN874" s="206"/>
      <c r="LYO874" s="206"/>
      <c r="LYP874" s="206"/>
      <c r="LYQ874" s="206"/>
      <c r="LYR874" s="206"/>
      <c r="LYS874" s="206"/>
      <c r="LYT874" s="206"/>
      <c r="LYU874" s="206"/>
      <c r="LYV874" s="206"/>
      <c r="LYW874" s="206"/>
      <c r="LYX874" s="206"/>
      <c r="LYY874" s="206"/>
      <c r="LYZ874" s="206"/>
      <c r="LZA874" s="206"/>
      <c r="LZB874" s="206"/>
      <c r="LZC874" s="206"/>
      <c r="LZD874" s="206"/>
      <c r="LZE874" s="206"/>
      <c r="LZF874" s="206"/>
      <c r="LZG874" s="206"/>
      <c r="LZH874" s="206"/>
      <c r="LZI874" s="206"/>
      <c r="LZJ874" s="206"/>
      <c r="LZK874" s="206"/>
      <c r="LZL874" s="206"/>
      <c r="LZM874" s="206"/>
      <c r="LZN874" s="206"/>
      <c r="LZO874" s="206"/>
      <c r="LZP874" s="206"/>
      <c r="LZQ874" s="206"/>
      <c r="LZR874" s="206"/>
      <c r="LZS874" s="206"/>
      <c r="LZT874" s="206"/>
      <c r="LZU874" s="206"/>
      <c r="LZV874" s="206"/>
      <c r="LZW874" s="206"/>
      <c r="LZX874" s="206"/>
      <c r="LZY874" s="206"/>
      <c r="LZZ874" s="206"/>
      <c r="MAA874" s="206"/>
      <c r="MAB874" s="206"/>
      <c r="MAC874" s="206"/>
      <c r="MAD874" s="206"/>
      <c r="MAE874" s="206"/>
      <c r="MAF874" s="206"/>
      <c r="MAG874" s="206"/>
      <c r="MAH874" s="206"/>
      <c r="MAI874" s="206"/>
      <c r="MAJ874" s="206"/>
      <c r="MAK874" s="206"/>
      <c r="MAL874" s="206"/>
      <c r="MAM874" s="206"/>
      <c r="MAN874" s="206"/>
      <c r="MAO874" s="206"/>
      <c r="MAP874" s="206"/>
      <c r="MAQ874" s="206"/>
      <c r="MAR874" s="206"/>
      <c r="MAS874" s="206"/>
      <c r="MAT874" s="206"/>
      <c r="MAU874" s="206"/>
      <c r="MAV874" s="206"/>
      <c r="MAW874" s="206"/>
      <c r="MAX874" s="206"/>
      <c r="MAY874" s="206"/>
      <c r="MAZ874" s="206"/>
      <c r="MBA874" s="206"/>
      <c r="MBB874" s="206"/>
      <c r="MBC874" s="206"/>
      <c r="MBD874" s="206"/>
      <c r="MBE874" s="206"/>
      <c r="MBF874" s="206"/>
      <c r="MBG874" s="206"/>
      <c r="MBH874" s="206"/>
      <c r="MBI874" s="206"/>
      <c r="MBJ874" s="206"/>
      <c r="MBK874" s="206"/>
      <c r="MBL874" s="206"/>
      <c r="MBM874" s="206"/>
      <c r="MBN874" s="206"/>
      <c r="MBO874" s="206"/>
      <c r="MBP874" s="206"/>
      <c r="MBQ874" s="206"/>
      <c r="MBR874" s="206"/>
      <c r="MBS874" s="206"/>
      <c r="MBT874" s="206"/>
      <c r="MBU874" s="206"/>
      <c r="MBV874" s="206"/>
      <c r="MBW874" s="206"/>
      <c r="MBX874" s="206"/>
      <c r="MBY874" s="206"/>
      <c r="MBZ874" s="206"/>
      <c r="MCA874" s="206"/>
      <c r="MCB874" s="206"/>
      <c r="MCC874" s="206"/>
      <c r="MCD874" s="206"/>
      <c r="MCE874" s="206"/>
      <c r="MCF874" s="206"/>
      <c r="MCG874" s="206"/>
      <c r="MCH874" s="206"/>
      <c r="MCI874" s="206"/>
      <c r="MCJ874" s="206"/>
      <c r="MCK874" s="206"/>
      <c r="MCL874" s="206"/>
      <c r="MCM874" s="206"/>
      <c r="MCN874" s="206"/>
      <c r="MCO874" s="206"/>
      <c r="MCP874" s="206"/>
      <c r="MCQ874" s="206"/>
      <c r="MCR874" s="206"/>
      <c r="MCS874" s="206"/>
      <c r="MCT874" s="206"/>
      <c r="MCU874" s="206"/>
      <c r="MCV874" s="206"/>
      <c r="MCW874" s="206"/>
      <c r="MCX874" s="206"/>
      <c r="MCY874" s="206"/>
      <c r="MCZ874" s="206"/>
      <c r="MDA874" s="206"/>
      <c r="MDB874" s="206"/>
      <c r="MDC874" s="206"/>
      <c r="MDD874" s="206"/>
      <c r="MDE874" s="206"/>
      <c r="MDF874" s="206"/>
      <c r="MDG874" s="206"/>
      <c r="MDH874" s="206"/>
      <c r="MDI874" s="206"/>
      <c r="MDJ874" s="206"/>
      <c r="MDK874" s="206"/>
      <c r="MDL874" s="206"/>
      <c r="MDM874" s="206"/>
      <c r="MDN874" s="206"/>
      <c r="MDO874" s="206"/>
      <c r="MDP874" s="206"/>
      <c r="MDQ874" s="206"/>
      <c r="MDR874" s="206"/>
      <c r="MDS874" s="206"/>
      <c r="MDT874" s="206"/>
      <c r="MDU874" s="206"/>
      <c r="MDV874" s="206"/>
      <c r="MDW874" s="206"/>
      <c r="MDX874" s="206"/>
      <c r="MDY874" s="206"/>
      <c r="MDZ874" s="206"/>
      <c r="MEA874" s="206"/>
      <c r="MEB874" s="206"/>
      <c r="MEC874" s="206"/>
      <c r="MED874" s="206"/>
      <c r="MEE874" s="206"/>
      <c r="MEF874" s="206"/>
      <c r="MEG874" s="206"/>
      <c r="MEH874" s="206"/>
      <c r="MEI874" s="206"/>
      <c r="MEJ874" s="206"/>
      <c r="MEK874" s="206"/>
      <c r="MEL874" s="206"/>
      <c r="MEM874" s="206"/>
      <c r="MEN874" s="206"/>
      <c r="MEO874" s="206"/>
      <c r="MEP874" s="206"/>
      <c r="MEQ874" s="206"/>
      <c r="MER874" s="206"/>
      <c r="MES874" s="206"/>
      <c r="MET874" s="206"/>
      <c r="MEU874" s="206"/>
      <c r="MEV874" s="206"/>
      <c r="MEW874" s="206"/>
      <c r="MEX874" s="206"/>
      <c r="MEY874" s="206"/>
      <c r="MEZ874" s="206"/>
      <c r="MFA874" s="206"/>
      <c r="MFB874" s="206"/>
      <c r="MFC874" s="206"/>
      <c r="MFD874" s="206"/>
      <c r="MFE874" s="206"/>
      <c r="MFF874" s="206"/>
      <c r="MFG874" s="206"/>
      <c r="MFH874" s="206"/>
      <c r="MFI874" s="206"/>
      <c r="MFJ874" s="206"/>
      <c r="MFK874" s="206"/>
      <c r="MFL874" s="206"/>
      <c r="MFM874" s="206"/>
      <c r="MFN874" s="206"/>
      <c r="MFO874" s="206"/>
      <c r="MFP874" s="206"/>
      <c r="MFQ874" s="206"/>
      <c r="MFR874" s="206"/>
      <c r="MFS874" s="206"/>
      <c r="MFT874" s="206"/>
      <c r="MFU874" s="206"/>
      <c r="MFV874" s="206"/>
      <c r="MFW874" s="206"/>
      <c r="MFX874" s="206"/>
      <c r="MFY874" s="206"/>
      <c r="MFZ874" s="206"/>
      <c r="MGA874" s="206"/>
      <c r="MGB874" s="206"/>
      <c r="MGC874" s="206"/>
      <c r="MGD874" s="206"/>
      <c r="MGE874" s="206"/>
      <c r="MGF874" s="206"/>
      <c r="MGG874" s="206"/>
      <c r="MGH874" s="206"/>
      <c r="MGI874" s="206"/>
      <c r="MGJ874" s="206"/>
      <c r="MGK874" s="206"/>
      <c r="MGL874" s="206"/>
      <c r="MGM874" s="206"/>
      <c r="MGN874" s="206"/>
      <c r="MGO874" s="206"/>
      <c r="MGP874" s="206"/>
      <c r="MGQ874" s="206"/>
      <c r="MGR874" s="206"/>
      <c r="MGS874" s="206"/>
      <c r="MGT874" s="206"/>
      <c r="MGU874" s="206"/>
      <c r="MGV874" s="206"/>
      <c r="MGW874" s="206"/>
      <c r="MGX874" s="206"/>
      <c r="MGY874" s="206"/>
      <c r="MGZ874" s="206"/>
      <c r="MHA874" s="206"/>
      <c r="MHB874" s="206"/>
      <c r="MHC874" s="206"/>
      <c r="MHD874" s="206"/>
      <c r="MHE874" s="206"/>
      <c r="MHF874" s="206"/>
      <c r="MHG874" s="206"/>
      <c r="MHH874" s="206"/>
      <c r="MHI874" s="206"/>
      <c r="MHJ874" s="206"/>
      <c r="MHK874" s="206"/>
      <c r="MHL874" s="206"/>
      <c r="MHM874" s="206"/>
      <c r="MHN874" s="206"/>
      <c r="MHO874" s="206"/>
      <c r="MHP874" s="206"/>
      <c r="MHQ874" s="206"/>
      <c r="MHR874" s="206"/>
      <c r="MHS874" s="206"/>
      <c r="MHT874" s="206"/>
      <c r="MHU874" s="206"/>
      <c r="MHV874" s="206"/>
      <c r="MHW874" s="206"/>
      <c r="MHX874" s="206"/>
      <c r="MHY874" s="206"/>
      <c r="MHZ874" s="206"/>
      <c r="MIA874" s="206"/>
      <c r="MIB874" s="206"/>
      <c r="MIC874" s="206"/>
      <c r="MID874" s="206"/>
      <c r="MIE874" s="206"/>
      <c r="MIF874" s="206"/>
      <c r="MIG874" s="206"/>
      <c r="MIH874" s="206"/>
      <c r="MII874" s="206"/>
      <c r="MIJ874" s="206"/>
      <c r="MIK874" s="206"/>
      <c r="MIL874" s="206"/>
      <c r="MIM874" s="206"/>
      <c r="MIN874" s="206"/>
      <c r="MIO874" s="206"/>
      <c r="MIP874" s="206"/>
      <c r="MIQ874" s="206"/>
      <c r="MIR874" s="206"/>
      <c r="MIS874" s="206"/>
      <c r="MIT874" s="206"/>
      <c r="MIU874" s="206"/>
      <c r="MIV874" s="206"/>
      <c r="MIW874" s="206"/>
      <c r="MIX874" s="206"/>
      <c r="MIY874" s="206"/>
      <c r="MIZ874" s="206"/>
      <c r="MJA874" s="206"/>
      <c r="MJB874" s="206"/>
      <c r="MJC874" s="206"/>
      <c r="MJD874" s="206"/>
      <c r="MJE874" s="206"/>
      <c r="MJF874" s="206"/>
      <c r="MJG874" s="206"/>
      <c r="MJH874" s="206"/>
      <c r="MJI874" s="206"/>
      <c r="MJJ874" s="206"/>
      <c r="MJK874" s="206"/>
      <c r="MJL874" s="206"/>
      <c r="MJM874" s="206"/>
      <c r="MJN874" s="206"/>
      <c r="MJO874" s="206"/>
      <c r="MJP874" s="206"/>
      <c r="MJQ874" s="206"/>
      <c r="MJR874" s="206"/>
      <c r="MJS874" s="206"/>
      <c r="MJT874" s="206"/>
      <c r="MJU874" s="206"/>
      <c r="MJV874" s="206"/>
      <c r="MJW874" s="206"/>
      <c r="MJX874" s="206"/>
      <c r="MJY874" s="206"/>
      <c r="MJZ874" s="206"/>
      <c r="MKA874" s="206"/>
      <c r="MKB874" s="206"/>
      <c r="MKC874" s="206"/>
      <c r="MKD874" s="206"/>
      <c r="MKE874" s="206"/>
      <c r="MKF874" s="206"/>
      <c r="MKG874" s="206"/>
      <c r="MKH874" s="206"/>
      <c r="MKI874" s="206"/>
      <c r="MKJ874" s="206"/>
      <c r="MKK874" s="206"/>
      <c r="MKL874" s="206"/>
      <c r="MKM874" s="206"/>
      <c r="MKN874" s="206"/>
      <c r="MKO874" s="206"/>
      <c r="MKP874" s="206"/>
      <c r="MKQ874" s="206"/>
      <c r="MKR874" s="206"/>
      <c r="MKS874" s="206"/>
      <c r="MKT874" s="206"/>
      <c r="MKU874" s="206"/>
      <c r="MKV874" s="206"/>
      <c r="MKW874" s="206"/>
      <c r="MKX874" s="206"/>
      <c r="MKY874" s="206"/>
      <c r="MKZ874" s="206"/>
      <c r="MLA874" s="206"/>
      <c r="MLB874" s="206"/>
      <c r="MLC874" s="206"/>
      <c r="MLD874" s="206"/>
      <c r="MLE874" s="206"/>
      <c r="MLF874" s="206"/>
      <c r="MLG874" s="206"/>
      <c r="MLH874" s="206"/>
      <c r="MLI874" s="206"/>
      <c r="MLJ874" s="206"/>
      <c r="MLK874" s="206"/>
      <c r="MLL874" s="206"/>
      <c r="MLM874" s="206"/>
      <c r="MLN874" s="206"/>
      <c r="MLO874" s="206"/>
      <c r="MLP874" s="206"/>
      <c r="MLQ874" s="206"/>
      <c r="MLR874" s="206"/>
      <c r="MLS874" s="206"/>
      <c r="MLT874" s="206"/>
      <c r="MLU874" s="206"/>
      <c r="MLV874" s="206"/>
      <c r="MLW874" s="206"/>
      <c r="MLX874" s="206"/>
      <c r="MLY874" s="206"/>
      <c r="MLZ874" s="206"/>
      <c r="MMA874" s="206"/>
      <c r="MMB874" s="206"/>
      <c r="MMC874" s="206"/>
      <c r="MMD874" s="206"/>
      <c r="MME874" s="206"/>
      <c r="MMF874" s="206"/>
      <c r="MMG874" s="206"/>
      <c r="MMH874" s="206"/>
      <c r="MMI874" s="206"/>
      <c r="MMJ874" s="206"/>
      <c r="MMK874" s="206"/>
      <c r="MML874" s="206"/>
      <c r="MMM874" s="206"/>
      <c r="MMN874" s="206"/>
      <c r="MMO874" s="206"/>
      <c r="MMP874" s="206"/>
      <c r="MMQ874" s="206"/>
      <c r="MMR874" s="206"/>
      <c r="MMS874" s="206"/>
      <c r="MMT874" s="206"/>
      <c r="MMU874" s="206"/>
      <c r="MMV874" s="206"/>
      <c r="MMW874" s="206"/>
      <c r="MMX874" s="206"/>
      <c r="MMY874" s="206"/>
      <c r="MMZ874" s="206"/>
      <c r="MNA874" s="206"/>
      <c r="MNB874" s="206"/>
      <c r="MNC874" s="206"/>
      <c r="MND874" s="206"/>
      <c r="MNE874" s="206"/>
      <c r="MNF874" s="206"/>
      <c r="MNG874" s="206"/>
      <c r="MNH874" s="206"/>
      <c r="MNI874" s="206"/>
      <c r="MNJ874" s="206"/>
      <c r="MNK874" s="206"/>
      <c r="MNL874" s="206"/>
      <c r="MNM874" s="206"/>
      <c r="MNN874" s="206"/>
      <c r="MNO874" s="206"/>
      <c r="MNP874" s="206"/>
      <c r="MNQ874" s="206"/>
      <c r="MNR874" s="206"/>
      <c r="MNS874" s="206"/>
      <c r="MNT874" s="206"/>
      <c r="MNU874" s="206"/>
      <c r="MNV874" s="206"/>
      <c r="MNW874" s="206"/>
      <c r="MNX874" s="206"/>
      <c r="MNY874" s="206"/>
      <c r="MNZ874" s="206"/>
      <c r="MOA874" s="206"/>
      <c r="MOB874" s="206"/>
      <c r="MOC874" s="206"/>
      <c r="MOD874" s="206"/>
      <c r="MOE874" s="206"/>
      <c r="MOF874" s="206"/>
      <c r="MOG874" s="206"/>
      <c r="MOH874" s="206"/>
      <c r="MOI874" s="206"/>
      <c r="MOJ874" s="206"/>
      <c r="MOK874" s="206"/>
      <c r="MOL874" s="206"/>
      <c r="MOM874" s="206"/>
      <c r="MON874" s="206"/>
      <c r="MOO874" s="206"/>
      <c r="MOP874" s="206"/>
      <c r="MOQ874" s="206"/>
      <c r="MOR874" s="206"/>
      <c r="MOS874" s="206"/>
      <c r="MOT874" s="206"/>
      <c r="MOU874" s="206"/>
      <c r="MOV874" s="206"/>
      <c r="MOW874" s="206"/>
      <c r="MOX874" s="206"/>
      <c r="MOY874" s="206"/>
      <c r="MOZ874" s="206"/>
      <c r="MPA874" s="206"/>
      <c r="MPB874" s="206"/>
      <c r="MPC874" s="206"/>
      <c r="MPD874" s="206"/>
      <c r="MPE874" s="206"/>
      <c r="MPF874" s="206"/>
      <c r="MPG874" s="206"/>
      <c r="MPH874" s="206"/>
      <c r="MPI874" s="206"/>
      <c r="MPJ874" s="206"/>
      <c r="MPK874" s="206"/>
      <c r="MPL874" s="206"/>
      <c r="MPM874" s="206"/>
      <c r="MPN874" s="206"/>
      <c r="MPO874" s="206"/>
      <c r="MPP874" s="206"/>
      <c r="MPQ874" s="206"/>
      <c r="MPR874" s="206"/>
      <c r="MPS874" s="206"/>
      <c r="MPT874" s="206"/>
      <c r="MPU874" s="206"/>
      <c r="MPV874" s="206"/>
      <c r="MPW874" s="206"/>
      <c r="MPX874" s="206"/>
      <c r="MPY874" s="206"/>
      <c r="MPZ874" s="206"/>
      <c r="MQA874" s="206"/>
      <c r="MQB874" s="206"/>
      <c r="MQC874" s="206"/>
      <c r="MQD874" s="206"/>
      <c r="MQE874" s="206"/>
      <c r="MQF874" s="206"/>
      <c r="MQG874" s="206"/>
      <c r="MQH874" s="206"/>
      <c r="MQI874" s="206"/>
      <c r="MQJ874" s="206"/>
      <c r="MQK874" s="206"/>
      <c r="MQL874" s="206"/>
      <c r="MQM874" s="206"/>
      <c r="MQN874" s="206"/>
      <c r="MQO874" s="206"/>
      <c r="MQP874" s="206"/>
      <c r="MQQ874" s="206"/>
      <c r="MQR874" s="206"/>
      <c r="MQS874" s="206"/>
      <c r="MQT874" s="206"/>
      <c r="MQU874" s="206"/>
      <c r="MQV874" s="206"/>
      <c r="MQW874" s="206"/>
      <c r="MQX874" s="206"/>
      <c r="MQY874" s="206"/>
      <c r="MQZ874" s="206"/>
      <c r="MRA874" s="206"/>
      <c r="MRB874" s="206"/>
      <c r="MRC874" s="206"/>
      <c r="MRD874" s="206"/>
      <c r="MRE874" s="206"/>
      <c r="MRF874" s="206"/>
      <c r="MRG874" s="206"/>
      <c r="MRH874" s="206"/>
      <c r="MRI874" s="206"/>
      <c r="MRJ874" s="206"/>
      <c r="MRK874" s="206"/>
      <c r="MRL874" s="206"/>
      <c r="MRM874" s="206"/>
      <c r="MRN874" s="206"/>
      <c r="MRO874" s="206"/>
      <c r="MRP874" s="206"/>
      <c r="MRQ874" s="206"/>
      <c r="MRR874" s="206"/>
      <c r="MRS874" s="206"/>
      <c r="MRT874" s="206"/>
      <c r="MRU874" s="206"/>
      <c r="MRV874" s="206"/>
      <c r="MRW874" s="206"/>
      <c r="MRX874" s="206"/>
      <c r="MRY874" s="206"/>
      <c r="MRZ874" s="206"/>
      <c r="MSA874" s="206"/>
      <c r="MSB874" s="206"/>
      <c r="MSC874" s="206"/>
      <c r="MSD874" s="206"/>
      <c r="MSE874" s="206"/>
      <c r="MSF874" s="206"/>
      <c r="MSG874" s="206"/>
      <c r="MSH874" s="206"/>
      <c r="MSI874" s="206"/>
      <c r="MSJ874" s="206"/>
      <c r="MSK874" s="206"/>
      <c r="MSL874" s="206"/>
      <c r="MSM874" s="206"/>
      <c r="MSN874" s="206"/>
      <c r="MSO874" s="206"/>
      <c r="MSP874" s="206"/>
      <c r="MSQ874" s="206"/>
      <c r="MSR874" s="206"/>
      <c r="MSS874" s="206"/>
      <c r="MST874" s="206"/>
      <c r="MSU874" s="206"/>
      <c r="MSV874" s="206"/>
      <c r="MSW874" s="206"/>
      <c r="MSX874" s="206"/>
      <c r="MSY874" s="206"/>
      <c r="MSZ874" s="206"/>
      <c r="MTA874" s="206"/>
      <c r="MTB874" s="206"/>
      <c r="MTC874" s="206"/>
      <c r="MTD874" s="206"/>
      <c r="MTE874" s="206"/>
      <c r="MTF874" s="206"/>
      <c r="MTG874" s="206"/>
      <c r="MTH874" s="206"/>
      <c r="MTI874" s="206"/>
      <c r="MTJ874" s="206"/>
      <c r="MTK874" s="206"/>
      <c r="MTL874" s="206"/>
      <c r="MTM874" s="206"/>
      <c r="MTN874" s="206"/>
      <c r="MTO874" s="206"/>
      <c r="MTP874" s="206"/>
      <c r="MTQ874" s="206"/>
      <c r="MTR874" s="206"/>
      <c r="MTS874" s="206"/>
      <c r="MTT874" s="206"/>
      <c r="MTU874" s="206"/>
      <c r="MTV874" s="206"/>
      <c r="MTW874" s="206"/>
      <c r="MTX874" s="206"/>
      <c r="MTY874" s="206"/>
      <c r="MTZ874" s="206"/>
      <c r="MUA874" s="206"/>
      <c r="MUB874" s="206"/>
      <c r="MUC874" s="206"/>
      <c r="MUD874" s="206"/>
      <c r="MUE874" s="206"/>
      <c r="MUF874" s="206"/>
      <c r="MUG874" s="206"/>
      <c r="MUH874" s="206"/>
      <c r="MUI874" s="206"/>
      <c r="MUJ874" s="206"/>
      <c r="MUK874" s="206"/>
      <c r="MUL874" s="206"/>
      <c r="MUM874" s="206"/>
      <c r="MUN874" s="206"/>
      <c r="MUO874" s="206"/>
      <c r="MUP874" s="206"/>
      <c r="MUQ874" s="206"/>
      <c r="MUR874" s="206"/>
      <c r="MUS874" s="206"/>
      <c r="MUT874" s="206"/>
      <c r="MUU874" s="206"/>
      <c r="MUV874" s="206"/>
      <c r="MUW874" s="206"/>
      <c r="MUX874" s="206"/>
      <c r="MUY874" s="206"/>
      <c r="MUZ874" s="206"/>
      <c r="MVA874" s="206"/>
      <c r="MVB874" s="206"/>
      <c r="MVC874" s="206"/>
      <c r="MVD874" s="206"/>
      <c r="MVE874" s="206"/>
      <c r="MVF874" s="206"/>
      <c r="MVG874" s="206"/>
      <c r="MVH874" s="206"/>
      <c r="MVI874" s="206"/>
      <c r="MVJ874" s="206"/>
      <c r="MVK874" s="206"/>
      <c r="MVL874" s="206"/>
      <c r="MVM874" s="206"/>
      <c r="MVN874" s="206"/>
      <c r="MVO874" s="206"/>
      <c r="MVP874" s="206"/>
      <c r="MVQ874" s="206"/>
      <c r="MVR874" s="206"/>
      <c r="MVS874" s="206"/>
      <c r="MVT874" s="206"/>
      <c r="MVU874" s="206"/>
      <c r="MVV874" s="206"/>
      <c r="MVW874" s="206"/>
      <c r="MVX874" s="206"/>
      <c r="MVY874" s="206"/>
      <c r="MVZ874" s="206"/>
      <c r="MWA874" s="206"/>
      <c r="MWB874" s="206"/>
      <c r="MWC874" s="206"/>
      <c r="MWD874" s="206"/>
      <c r="MWE874" s="206"/>
      <c r="MWF874" s="206"/>
      <c r="MWG874" s="206"/>
      <c r="MWH874" s="206"/>
      <c r="MWI874" s="206"/>
      <c r="MWJ874" s="206"/>
      <c r="MWK874" s="206"/>
      <c r="MWL874" s="206"/>
      <c r="MWM874" s="206"/>
      <c r="MWN874" s="206"/>
      <c r="MWO874" s="206"/>
      <c r="MWP874" s="206"/>
      <c r="MWQ874" s="206"/>
      <c r="MWR874" s="206"/>
      <c r="MWS874" s="206"/>
      <c r="MWT874" s="206"/>
      <c r="MWU874" s="206"/>
      <c r="MWV874" s="206"/>
      <c r="MWW874" s="206"/>
      <c r="MWX874" s="206"/>
      <c r="MWY874" s="206"/>
      <c r="MWZ874" s="206"/>
      <c r="MXA874" s="206"/>
      <c r="MXB874" s="206"/>
      <c r="MXC874" s="206"/>
      <c r="MXD874" s="206"/>
      <c r="MXE874" s="206"/>
      <c r="MXF874" s="206"/>
      <c r="MXG874" s="206"/>
      <c r="MXH874" s="206"/>
      <c r="MXI874" s="206"/>
      <c r="MXJ874" s="206"/>
      <c r="MXK874" s="206"/>
      <c r="MXL874" s="206"/>
      <c r="MXM874" s="206"/>
      <c r="MXN874" s="206"/>
      <c r="MXO874" s="206"/>
      <c r="MXP874" s="206"/>
      <c r="MXQ874" s="206"/>
      <c r="MXR874" s="206"/>
      <c r="MXS874" s="206"/>
      <c r="MXT874" s="206"/>
      <c r="MXU874" s="206"/>
      <c r="MXV874" s="206"/>
      <c r="MXW874" s="206"/>
      <c r="MXX874" s="206"/>
      <c r="MXY874" s="206"/>
      <c r="MXZ874" s="206"/>
      <c r="MYA874" s="206"/>
      <c r="MYB874" s="206"/>
      <c r="MYC874" s="206"/>
      <c r="MYD874" s="206"/>
      <c r="MYE874" s="206"/>
      <c r="MYF874" s="206"/>
      <c r="MYG874" s="206"/>
      <c r="MYH874" s="206"/>
      <c r="MYI874" s="206"/>
      <c r="MYJ874" s="206"/>
      <c r="MYK874" s="206"/>
      <c r="MYL874" s="206"/>
      <c r="MYM874" s="206"/>
      <c r="MYN874" s="206"/>
      <c r="MYO874" s="206"/>
      <c r="MYP874" s="206"/>
      <c r="MYQ874" s="206"/>
      <c r="MYR874" s="206"/>
      <c r="MYS874" s="206"/>
      <c r="MYT874" s="206"/>
      <c r="MYU874" s="206"/>
      <c r="MYV874" s="206"/>
      <c r="MYW874" s="206"/>
      <c r="MYX874" s="206"/>
      <c r="MYY874" s="206"/>
      <c r="MYZ874" s="206"/>
      <c r="MZA874" s="206"/>
      <c r="MZB874" s="206"/>
      <c r="MZC874" s="206"/>
      <c r="MZD874" s="206"/>
      <c r="MZE874" s="206"/>
      <c r="MZF874" s="206"/>
      <c r="MZG874" s="206"/>
      <c r="MZH874" s="206"/>
      <c r="MZI874" s="206"/>
      <c r="MZJ874" s="206"/>
      <c r="MZK874" s="206"/>
      <c r="MZL874" s="206"/>
      <c r="MZM874" s="206"/>
      <c r="MZN874" s="206"/>
      <c r="MZO874" s="206"/>
      <c r="MZP874" s="206"/>
      <c r="MZQ874" s="206"/>
      <c r="MZR874" s="206"/>
      <c r="MZS874" s="206"/>
      <c r="MZT874" s="206"/>
      <c r="MZU874" s="206"/>
      <c r="MZV874" s="206"/>
      <c r="MZW874" s="206"/>
      <c r="MZX874" s="206"/>
      <c r="MZY874" s="206"/>
      <c r="MZZ874" s="206"/>
      <c r="NAA874" s="206"/>
      <c r="NAB874" s="206"/>
      <c r="NAC874" s="206"/>
      <c r="NAD874" s="206"/>
      <c r="NAE874" s="206"/>
      <c r="NAF874" s="206"/>
      <c r="NAG874" s="206"/>
      <c r="NAH874" s="206"/>
      <c r="NAI874" s="206"/>
      <c r="NAJ874" s="206"/>
      <c r="NAK874" s="206"/>
      <c r="NAL874" s="206"/>
      <c r="NAM874" s="206"/>
      <c r="NAN874" s="206"/>
      <c r="NAO874" s="206"/>
      <c r="NAP874" s="206"/>
      <c r="NAQ874" s="206"/>
      <c r="NAR874" s="206"/>
      <c r="NAS874" s="206"/>
      <c r="NAT874" s="206"/>
      <c r="NAU874" s="206"/>
      <c r="NAV874" s="206"/>
      <c r="NAW874" s="206"/>
      <c r="NAX874" s="206"/>
      <c r="NAY874" s="206"/>
      <c r="NAZ874" s="206"/>
      <c r="NBA874" s="206"/>
      <c r="NBB874" s="206"/>
      <c r="NBC874" s="206"/>
      <c r="NBD874" s="206"/>
      <c r="NBE874" s="206"/>
      <c r="NBF874" s="206"/>
      <c r="NBG874" s="206"/>
      <c r="NBH874" s="206"/>
      <c r="NBI874" s="206"/>
      <c r="NBJ874" s="206"/>
      <c r="NBK874" s="206"/>
      <c r="NBL874" s="206"/>
      <c r="NBM874" s="206"/>
      <c r="NBN874" s="206"/>
      <c r="NBO874" s="206"/>
      <c r="NBP874" s="206"/>
      <c r="NBQ874" s="206"/>
      <c r="NBR874" s="206"/>
      <c r="NBS874" s="206"/>
      <c r="NBT874" s="206"/>
      <c r="NBU874" s="206"/>
      <c r="NBV874" s="206"/>
      <c r="NBW874" s="206"/>
      <c r="NBX874" s="206"/>
      <c r="NBY874" s="206"/>
      <c r="NBZ874" s="206"/>
      <c r="NCA874" s="206"/>
      <c r="NCB874" s="206"/>
      <c r="NCC874" s="206"/>
      <c r="NCD874" s="206"/>
      <c r="NCE874" s="206"/>
      <c r="NCF874" s="206"/>
      <c r="NCG874" s="206"/>
      <c r="NCH874" s="206"/>
      <c r="NCI874" s="206"/>
      <c r="NCJ874" s="206"/>
      <c r="NCK874" s="206"/>
      <c r="NCL874" s="206"/>
      <c r="NCM874" s="206"/>
      <c r="NCN874" s="206"/>
      <c r="NCO874" s="206"/>
      <c r="NCP874" s="206"/>
      <c r="NCQ874" s="206"/>
      <c r="NCR874" s="206"/>
      <c r="NCS874" s="206"/>
      <c r="NCT874" s="206"/>
      <c r="NCU874" s="206"/>
      <c r="NCV874" s="206"/>
      <c r="NCW874" s="206"/>
      <c r="NCX874" s="206"/>
      <c r="NCY874" s="206"/>
      <c r="NCZ874" s="206"/>
      <c r="NDA874" s="206"/>
      <c r="NDB874" s="206"/>
      <c r="NDC874" s="206"/>
      <c r="NDD874" s="206"/>
      <c r="NDE874" s="206"/>
      <c r="NDF874" s="206"/>
      <c r="NDG874" s="206"/>
      <c r="NDH874" s="206"/>
      <c r="NDI874" s="206"/>
      <c r="NDJ874" s="206"/>
      <c r="NDK874" s="206"/>
      <c r="NDL874" s="206"/>
      <c r="NDM874" s="206"/>
      <c r="NDN874" s="206"/>
      <c r="NDO874" s="206"/>
      <c r="NDP874" s="206"/>
      <c r="NDQ874" s="206"/>
      <c r="NDR874" s="206"/>
      <c r="NDS874" s="206"/>
      <c r="NDT874" s="206"/>
      <c r="NDU874" s="206"/>
      <c r="NDV874" s="206"/>
      <c r="NDW874" s="206"/>
      <c r="NDX874" s="206"/>
      <c r="NDY874" s="206"/>
      <c r="NDZ874" s="206"/>
      <c r="NEA874" s="206"/>
      <c r="NEB874" s="206"/>
      <c r="NEC874" s="206"/>
      <c r="NED874" s="206"/>
      <c r="NEE874" s="206"/>
      <c r="NEF874" s="206"/>
      <c r="NEG874" s="206"/>
      <c r="NEH874" s="206"/>
      <c r="NEI874" s="206"/>
      <c r="NEJ874" s="206"/>
      <c r="NEK874" s="206"/>
      <c r="NEL874" s="206"/>
      <c r="NEM874" s="206"/>
      <c r="NEN874" s="206"/>
      <c r="NEO874" s="206"/>
      <c r="NEP874" s="206"/>
      <c r="NEQ874" s="206"/>
      <c r="NER874" s="206"/>
      <c r="NES874" s="206"/>
      <c r="NET874" s="206"/>
      <c r="NEU874" s="206"/>
      <c r="NEV874" s="206"/>
      <c r="NEW874" s="206"/>
      <c r="NEX874" s="206"/>
      <c r="NEY874" s="206"/>
      <c r="NEZ874" s="206"/>
      <c r="NFA874" s="206"/>
      <c r="NFB874" s="206"/>
      <c r="NFC874" s="206"/>
      <c r="NFD874" s="206"/>
      <c r="NFE874" s="206"/>
      <c r="NFF874" s="206"/>
      <c r="NFG874" s="206"/>
      <c r="NFH874" s="206"/>
      <c r="NFI874" s="206"/>
      <c r="NFJ874" s="206"/>
      <c r="NFK874" s="206"/>
      <c r="NFL874" s="206"/>
      <c r="NFM874" s="206"/>
      <c r="NFN874" s="206"/>
      <c r="NFO874" s="206"/>
      <c r="NFP874" s="206"/>
      <c r="NFQ874" s="206"/>
      <c r="NFR874" s="206"/>
      <c r="NFS874" s="206"/>
      <c r="NFT874" s="206"/>
      <c r="NFU874" s="206"/>
      <c r="NFV874" s="206"/>
      <c r="NFW874" s="206"/>
      <c r="NFX874" s="206"/>
      <c r="NFY874" s="206"/>
      <c r="NFZ874" s="206"/>
      <c r="NGA874" s="206"/>
      <c r="NGB874" s="206"/>
      <c r="NGC874" s="206"/>
      <c r="NGD874" s="206"/>
      <c r="NGE874" s="206"/>
      <c r="NGF874" s="206"/>
      <c r="NGG874" s="206"/>
      <c r="NGH874" s="206"/>
      <c r="NGI874" s="206"/>
      <c r="NGJ874" s="206"/>
      <c r="NGK874" s="206"/>
      <c r="NGL874" s="206"/>
      <c r="NGM874" s="206"/>
      <c r="NGN874" s="206"/>
      <c r="NGO874" s="206"/>
      <c r="NGP874" s="206"/>
      <c r="NGQ874" s="206"/>
      <c r="NGR874" s="206"/>
      <c r="NGS874" s="206"/>
      <c r="NGT874" s="206"/>
      <c r="NGU874" s="206"/>
      <c r="NGV874" s="206"/>
      <c r="NGW874" s="206"/>
      <c r="NGX874" s="206"/>
      <c r="NGY874" s="206"/>
      <c r="NGZ874" s="206"/>
      <c r="NHA874" s="206"/>
      <c r="NHB874" s="206"/>
      <c r="NHC874" s="206"/>
      <c r="NHD874" s="206"/>
      <c r="NHE874" s="206"/>
      <c r="NHF874" s="206"/>
      <c r="NHG874" s="206"/>
      <c r="NHH874" s="206"/>
      <c r="NHI874" s="206"/>
      <c r="NHJ874" s="206"/>
      <c r="NHK874" s="206"/>
      <c r="NHL874" s="206"/>
      <c r="NHM874" s="206"/>
      <c r="NHN874" s="206"/>
      <c r="NHO874" s="206"/>
      <c r="NHP874" s="206"/>
      <c r="NHQ874" s="206"/>
      <c r="NHR874" s="206"/>
      <c r="NHS874" s="206"/>
      <c r="NHT874" s="206"/>
      <c r="NHU874" s="206"/>
      <c r="NHV874" s="206"/>
      <c r="NHW874" s="206"/>
      <c r="NHX874" s="206"/>
      <c r="NHY874" s="206"/>
      <c r="NHZ874" s="206"/>
      <c r="NIA874" s="206"/>
      <c r="NIB874" s="206"/>
      <c r="NIC874" s="206"/>
      <c r="NID874" s="206"/>
      <c r="NIE874" s="206"/>
      <c r="NIF874" s="206"/>
      <c r="NIG874" s="206"/>
      <c r="NIH874" s="206"/>
      <c r="NII874" s="206"/>
      <c r="NIJ874" s="206"/>
      <c r="NIK874" s="206"/>
      <c r="NIL874" s="206"/>
      <c r="NIM874" s="206"/>
      <c r="NIN874" s="206"/>
      <c r="NIO874" s="206"/>
      <c r="NIP874" s="206"/>
      <c r="NIQ874" s="206"/>
      <c r="NIR874" s="206"/>
      <c r="NIS874" s="206"/>
      <c r="NIT874" s="206"/>
      <c r="NIU874" s="206"/>
      <c r="NIV874" s="206"/>
      <c r="NIW874" s="206"/>
      <c r="NIX874" s="206"/>
      <c r="NIY874" s="206"/>
      <c r="NIZ874" s="206"/>
      <c r="NJA874" s="206"/>
      <c r="NJB874" s="206"/>
      <c r="NJC874" s="206"/>
      <c r="NJD874" s="206"/>
      <c r="NJE874" s="206"/>
      <c r="NJF874" s="206"/>
      <c r="NJG874" s="206"/>
      <c r="NJH874" s="206"/>
      <c r="NJI874" s="206"/>
      <c r="NJJ874" s="206"/>
      <c r="NJK874" s="206"/>
      <c r="NJL874" s="206"/>
      <c r="NJM874" s="206"/>
      <c r="NJN874" s="206"/>
      <c r="NJO874" s="206"/>
      <c r="NJP874" s="206"/>
      <c r="NJQ874" s="206"/>
      <c r="NJR874" s="206"/>
      <c r="NJS874" s="206"/>
      <c r="NJT874" s="206"/>
      <c r="NJU874" s="206"/>
      <c r="NJV874" s="206"/>
      <c r="NJW874" s="206"/>
      <c r="NJX874" s="206"/>
      <c r="NJY874" s="206"/>
      <c r="NJZ874" s="206"/>
      <c r="NKA874" s="206"/>
      <c r="NKB874" s="206"/>
      <c r="NKC874" s="206"/>
      <c r="NKD874" s="206"/>
      <c r="NKE874" s="206"/>
      <c r="NKF874" s="206"/>
      <c r="NKG874" s="206"/>
      <c r="NKH874" s="206"/>
      <c r="NKI874" s="206"/>
      <c r="NKJ874" s="206"/>
      <c r="NKK874" s="206"/>
      <c r="NKL874" s="206"/>
      <c r="NKM874" s="206"/>
      <c r="NKN874" s="206"/>
      <c r="NKO874" s="206"/>
      <c r="NKP874" s="206"/>
      <c r="NKQ874" s="206"/>
      <c r="NKR874" s="206"/>
      <c r="NKS874" s="206"/>
      <c r="NKT874" s="206"/>
      <c r="NKU874" s="206"/>
      <c r="NKV874" s="206"/>
      <c r="NKW874" s="206"/>
      <c r="NKX874" s="206"/>
      <c r="NKY874" s="206"/>
      <c r="NKZ874" s="206"/>
      <c r="NLA874" s="206"/>
      <c r="NLB874" s="206"/>
      <c r="NLC874" s="206"/>
      <c r="NLD874" s="206"/>
      <c r="NLE874" s="206"/>
      <c r="NLF874" s="206"/>
      <c r="NLG874" s="206"/>
      <c r="NLH874" s="206"/>
      <c r="NLI874" s="206"/>
      <c r="NLJ874" s="206"/>
      <c r="NLK874" s="206"/>
      <c r="NLL874" s="206"/>
      <c r="NLM874" s="206"/>
      <c r="NLN874" s="206"/>
      <c r="NLO874" s="206"/>
      <c r="NLP874" s="206"/>
      <c r="NLQ874" s="206"/>
      <c r="NLR874" s="206"/>
      <c r="NLS874" s="206"/>
      <c r="NLT874" s="206"/>
      <c r="NLU874" s="206"/>
      <c r="NLV874" s="206"/>
      <c r="NLW874" s="206"/>
      <c r="NLX874" s="206"/>
      <c r="NLY874" s="206"/>
      <c r="NLZ874" s="206"/>
      <c r="NMA874" s="206"/>
      <c r="NMB874" s="206"/>
      <c r="NMC874" s="206"/>
      <c r="NMD874" s="206"/>
      <c r="NME874" s="206"/>
      <c r="NMF874" s="206"/>
      <c r="NMG874" s="206"/>
      <c r="NMH874" s="206"/>
      <c r="NMI874" s="206"/>
      <c r="NMJ874" s="206"/>
      <c r="NMK874" s="206"/>
      <c r="NML874" s="206"/>
      <c r="NMM874" s="206"/>
      <c r="NMN874" s="206"/>
      <c r="NMO874" s="206"/>
      <c r="NMP874" s="206"/>
      <c r="NMQ874" s="206"/>
      <c r="NMR874" s="206"/>
      <c r="NMS874" s="206"/>
      <c r="NMT874" s="206"/>
      <c r="NMU874" s="206"/>
      <c r="NMV874" s="206"/>
      <c r="NMW874" s="206"/>
      <c r="NMX874" s="206"/>
      <c r="NMY874" s="206"/>
      <c r="NMZ874" s="206"/>
      <c r="NNA874" s="206"/>
      <c r="NNB874" s="206"/>
      <c r="NNC874" s="206"/>
      <c r="NND874" s="206"/>
      <c r="NNE874" s="206"/>
      <c r="NNF874" s="206"/>
      <c r="NNG874" s="206"/>
      <c r="NNH874" s="206"/>
      <c r="NNI874" s="206"/>
      <c r="NNJ874" s="206"/>
      <c r="NNK874" s="206"/>
      <c r="NNL874" s="206"/>
      <c r="NNM874" s="206"/>
      <c r="NNN874" s="206"/>
      <c r="NNO874" s="206"/>
      <c r="NNP874" s="206"/>
      <c r="NNQ874" s="206"/>
      <c r="NNR874" s="206"/>
      <c r="NNS874" s="206"/>
      <c r="NNT874" s="206"/>
      <c r="NNU874" s="206"/>
      <c r="NNV874" s="206"/>
      <c r="NNW874" s="206"/>
      <c r="NNX874" s="206"/>
      <c r="NNY874" s="206"/>
      <c r="NNZ874" s="206"/>
      <c r="NOA874" s="206"/>
      <c r="NOB874" s="206"/>
      <c r="NOC874" s="206"/>
      <c r="NOD874" s="206"/>
      <c r="NOE874" s="206"/>
      <c r="NOF874" s="206"/>
      <c r="NOG874" s="206"/>
      <c r="NOH874" s="206"/>
      <c r="NOI874" s="206"/>
      <c r="NOJ874" s="206"/>
      <c r="NOK874" s="206"/>
      <c r="NOL874" s="206"/>
      <c r="NOM874" s="206"/>
      <c r="NON874" s="206"/>
      <c r="NOO874" s="206"/>
      <c r="NOP874" s="206"/>
      <c r="NOQ874" s="206"/>
      <c r="NOR874" s="206"/>
      <c r="NOS874" s="206"/>
      <c r="NOT874" s="206"/>
      <c r="NOU874" s="206"/>
      <c r="NOV874" s="206"/>
      <c r="NOW874" s="206"/>
      <c r="NOX874" s="206"/>
      <c r="NOY874" s="206"/>
      <c r="NOZ874" s="206"/>
      <c r="NPA874" s="206"/>
      <c r="NPB874" s="206"/>
      <c r="NPC874" s="206"/>
      <c r="NPD874" s="206"/>
      <c r="NPE874" s="206"/>
      <c r="NPF874" s="206"/>
      <c r="NPG874" s="206"/>
      <c r="NPH874" s="206"/>
      <c r="NPI874" s="206"/>
      <c r="NPJ874" s="206"/>
      <c r="NPK874" s="206"/>
      <c r="NPL874" s="206"/>
      <c r="NPM874" s="206"/>
      <c r="NPN874" s="206"/>
      <c r="NPO874" s="206"/>
      <c r="NPP874" s="206"/>
      <c r="NPQ874" s="206"/>
      <c r="NPR874" s="206"/>
      <c r="NPS874" s="206"/>
      <c r="NPT874" s="206"/>
      <c r="NPU874" s="206"/>
      <c r="NPV874" s="206"/>
      <c r="NPW874" s="206"/>
      <c r="NPX874" s="206"/>
      <c r="NPY874" s="206"/>
      <c r="NPZ874" s="206"/>
      <c r="NQA874" s="206"/>
      <c r="NQB874" s="206"/>
      <c r="NQC874" s="206"/>
      <c r="NQD874" s="206"/>
      <c r="NQE874" s="206"/>
      <c r="NQF874" s="206"/>
      <c r="NQG874" s="206"/>
      <c r="NQH874" s="206"/>
      <c r="NQI874" s="206"/>
      <c r="NQJ874" s="206"/>
      <c r="NQK874" s="206"/>
      <c r="NQL874" s="206"/>
      <c r="NQM874" s="206"/>
      <c r="NQN874" s="206"/>
      <c r="NQO874" s="206"/>
      <c r="NQP874" s="206"/>
      <c r="NQQ874" s="206"/>
      <c r="NQR874" s="206"/>
      <c r="NQS874" s="206"/>
      <c r="NQT874" s="206"/>
      <c r="NQU874" s="206"/>
      <c r="NQV874" s="206"/>
      <c r="NQW874" s="206"/>
      <c r="NQX874" s="206"/>
      <c r="NQY874" s="206"/>
      <c r="NQZ874" s="206"/>
      <c r="NRA874" s="206"/>
      <c r="NRB874" s="206"/>
      <c r="NRC874" s="206"/>
      <c r="NRD874" s="206"/>
      <c r="NRE874" s="206"/>
      <c r="NRF874" s="206"/>
      <c r="NRG874" s="206"/>
      <c r="NRH874" s="206"/>
      <c r="NRI874" s="206"/>
      <c r="NRJ874" s="206"/>
      <c r="NRK874" s="206"/>
      <c r="NRL874" s="206"/>
      <c r="NRM874" s="206"/>
      <c r="NRN874" s="206"/>
      <c r="NRO874" s="206"/>
      <c r="NRP874" s="206"/>
      <c r="NRQ874" s="206"/>
      <c r="NRR874" s="206"/>
      <c r="NRS874" s="206"/>
      <c r="NRT874" s="206"/>
      <c r="NRU874" s="206"/>
      <c r="NRV874" s="206"/>
      <c r="NRW874" s="206"/>
      <c r="NRX874" s="206"/>
      <c r="NRY874" s="206"/>
      <c r="NRZ874" s="206"/>
      <c r="NSA874" s="206"/>
      <c r="NSB874" s="206"/>
      <c r="NSC874" s="206"/>
      <c r="NSD874" s="206"/>
      <c r="NSE874" s="206"/>
      <c r="NSF874" s="206"/>
      <c r="NSG874" s="206"/>
      <c r="NSH874" s="206"/>
      <c r="NSI874" s="206"/>
      <c r="NSJ874" s="206"/>
      <c r="NSK874" s="206"/>
      <c r="NSL874" s="206"/>
      <c r="NSM874" s="206"/>
      <c r="NSN874" s="206"/>
      <c r="NSO874" s="206"/>
      <c r="NSP874" s="206"/>
      <c r="NSQ874" s="206"/>
      <c r="NSR874" s="206"/>
      <c r="NSS874" s="206"/>
      <c r="NST874" s="206"/>
      <c r="NSU874" s="206"/>
      <c r="NSV874" s="206"/>
      <c r="NSW874" s="206"/>
      <c r="NSX874" s="206"/>
      <c r="NSY874" s="206"/>
      <c r="NSZ874" s="206"/>
      <c r="NTA874" s="206"/>
      <c r="NTB874" s="206"/>
      <c r="NTC874" s="206"/>
      <c r="NTD874" s="206"/>
      <c r="NTE874" s="206"/>
      <c r="NTF874" s="206"/>
      <c r="NTG874" s="206"/>
      <c r="NTH874" s="206"/>
      <c r="NTI874" s="206"/>
      <c r="NTJ874" s="206"/>
      <c r="NTK874" s="206"/>
      <c r="NTL874" s="206"/>
      <c r="NTM874" s="206"/>
      <c r="NTN874" s="206"/>
      <c r="NTO874" s="206"/>
      <c r="NTP874" s="206"/>
      <c r="NTQ874" s="206"/>
      <c r="NTR874" s="206"/>
      <c r="NTS874" s="206"/>
      <c r="NTT874" s="206"/>
      <c r="NTU874" s="206"/>
      <c r="NTV874" s="206"/>
      <c r="NTW874" s="206"/>
      <c r="NTX874" s="206"/>
      <c r="NTY874" s="206"/>
      <c r="NTZ874" s="206"/>
      <c r="NUA874" s="206"/>
      <c r="NUB874" s="206"/>
      <c r="NUC874" s="206"/>
      <c r="NUD874" s="206"/>
      <c r="NUE874" s="206"/>
      <c r="NUF874" s="206"/>
      <c r="NUG874" s="206"/>
      <c r="NUH874" s="206"/>
      <c r="NUI874" s="206"/>
      <c r="NUJ874" s="206"/>
      <c r="NUK874" s="206"/>
      <c r="NUL874" s="206"/>
      <c r="NUM874" s="206"/>
      <c r="NUN874" s="206"/>
      <c r="NUO874" s="206"/>
      <c r="NUP874" s="206"/>
      <c r="NUQ874" s="206"/>
      <c r="NUR874" s="206"/>
      <c r="NUS874" s="206"/>
      <c r="NUT874" s="206"/>
      <c r="NUU874" s="206"/>
      <c r="NUV874" s="206"/>
      <c r="NUW874" s="206"/>
      <c r="NUX874" s="206"/>
      <c r="NUY874" s="206"/>
      <c r="NUZ874" s="206"/>
      <c r="NVA874" s="206"/>
      <c r="NVB874" s="206"/>
      <c r="NVC874" s="206"/>
      <c r="NVD874" s="206"/>
      <c r="NVE874" s="206"/>
      <c r="NVF874" s="206"/>
      <c r="NVG874" s="206"/>
      <c r="NVH874" s="206"/>
      <c r="NVI874" s="206"/>
      <c r="NVJ874" s="206"/>
      <c r="NVK874" s="206"/>
      <c r="NVL874" s="206"/>
      <c r="NVM874" s="206"/>
      <c r="NVN874" s="206"/>
      <c r="NVO874" s="206"/>
      <c r="NVP874" s="206"/>
      <c r="NVQ874" s="206"/>
      <c r="NVR874" s="206"/>
      <c r="NVS874" s="206"/>
      <c r="NVT874" s="206"/>
      <c r="NVU874" s="206"/>
      <c r="NVV874" s="206"/>
      <c r="NVW874" s="206"/>
      <c r="NVX874" s="206"/>
      <c r="NVY874" s="206"/>
      <c r="NVZ874" s="206"/>
      <c r="NWA874" s="206"/>
      <c r="NWB874" s="206"/>
      <c r="NWC874" s="206"/>
      <c r="NWD874" s="206"/>
      <c r="NWE874" s="206"/>
      <c r="NWF874" s="206"/>
      <c r="NWG874" s="206"/>
      <c r="NWH874" s="206"/>
      <c r="NWI874" s="206"/>
      <c r="NWJ874" s="206"/>
      <c r="NWK874" s="206"/>
      <c r="NWL874" s="206"/>
      <c r="NWM874" s="206"/>
      <c r="NWN874" s="206"/>
      <c r="NWO874" s="206"/>
      <c r="NWP874" s="206"/>
      <c r="NWQ874" s="206"/>
      <c r="NWR874" s="206"/>
      <c r="NWS874" s="206"/>
      <c r="NWT874" s="206"/>
      <c r="NWU874" s="206"/>
      <c r="NWV874" s="206"/>
      <c r="NWW874" s="206"/>
      <c r="NWX874" s="206"/>
      <c r="NWY874" s="206"/>
      <c r="NWZ874" s="206"/>
      <c r="NXA874" s="206"/>
      <c r="NXB874" s="206"/>
      <c r="NXC874" s="206"/>
      <c r="NXD874" s="206"/>
      <c r="NXE874" s="206"/>
      <c r="NXF874" s="206"/>
      <c r="NXG874" s="206"/>
      <c r="NXH874" s="206"/>
      <c r="NXI874" s="206"/>
      <c r="NXJ874" s="206"/>
      <c r="NXK874" s="206"/>
      <c r="NXL874" s="206"/>
      <c r="NXM874" s="206"/>
      <c r="NXN874" s="206"/>
      <c r="NXO874" s="206"/>
      <c r="NXP874" s="206"/>
      <c r="NXQ874" s="206"/>
      <c r="NXR874" s="206"/>
      <c r="NXS874" s="206"/>
      <c r="NXT874" s="206"/>
      <c r="NXU874" s="206"/>
      <c r="NXV874" s="206"/>
      <c r="NXW874" s="206"/>
      <c r="NXX874" s="206"/>
      <c r="NXY874" s="206"/>
      <c r="NXZ874" s="206"/>
      <c r="NYA874" s="206"/>
      <c r="NYB874" s="206"/>
      <c r="NYC874" s="206"/>
      <c r="NYD874" s="206"/>
      <c r="NYE874" s="206"/>
      <c r="NYF874" s="206"/>
      <c r="NYG874" s="206"/>
      <c r="NYH874" s="206"/>
      <c r="NYI874" s="206"/>
      <c r="NYJ874" s="206"/>
      <c r="NYK874" s="206"/>
      <c r="NYL874" s="206"/>
      <c r="NYM874" s="206"/>
      <c r="NYN874" s="206"/>
      <c r="NYO874" s="206"/>
      <c r="NYP874" s="206"/>
      <c r="NYQ874" s="206"/>
      <c r="NYR874" s="206"/>
      <c r="NYS874" s="206"/>
      <c r="NYT874" s="206"/>
      <c r="NYU874" s="206"/>
      <c r="NYV874" s="206"/>
      <c r="NYW874" s="206"/>
      <c r="NYX874" s="206"/>
      <c r="NYY874" s="206"/>
      <c r="NYZ874" s="206"/>
      <c r="NZA874" s="206"/>
      <c r="NZB874" s="206"/>
      <c r="NZC874" s="206"/>
      <c r="NZD874" s="206"/>
      <c r="NZE874" s="206"/>
      <c r="NZF874" s="206"/>
      <c r="NZG874" s="206"/>
      <c r="NZH874" s="206"/>
      <c r="NZI874" s="206"/>
      <c r="NZJ874" s="206"/>
      <c r="NZK874" s="206"/>
      <c r="NZL874" s="206"/>
      <c r="NZM874" s="206"/>
      <c r="NZN874" s="206"/>
      <c r="NZO874" s="206"/>
      <c r="NZP874" s="206"/>
      <c r="NZQ874" s="206"/>
      <c r="NZR874" s="206"/>
      <c r="NZS874" s="206"/>
      <c r="NZT874" s="206"/>
      <c r="NZU874" s="206"/>
      <c r="NZV874" s="206"/>
      <c r="NZW874" s="206"/>
      <c r="NZX874" s="206"/>
      <c r="NZY874" s="206"/>
      <c r="NZZ874" s="206"/>
      <c r="OAA874" s="206"/>
      <c r="OAB874" s="206"/>
      <c r="OAC874" s="206"/>
      <c r="OAD874" s="206"/>
      <c r="OAE874" s="206"/>
      <c r="OAF874" s="206"/>
      <c r="OAG874" s="206"/>
      <c r="OAH874" s="206"/>
      <c r="OAI874" s="206"/>
      <c r="OAJ874" s="206"/>
      <c r="OAK874" s="206"/>
      <c r="OAL874" s="206"/>
      <c r="OAM874" s="206"/>
      <c r="OAN874" s="206"/>
      <c r="OAO874" s="206"/>
      <c r="OAP874" s="206"/>
      <c r="OAQ874" s="206"/>
      <c r="OAR874" s="206"/>
      <c r="OAS874" s="206"/>
      <c r="OAT874" s="206"/>
      <c r="OAU874" s="206"/>
      <c r="OAV874" s="206"/>
      <c r="OAW874" s="206"/>
      <c r="OAX874" s="206"/>
      <c r="OAY874" s="206"/>
      <c r="OAZ874" s="206"/>
      <c r="OBA874" s="206"/>
      <c r="OBB874" s="206"/>
      <c r="OBC874" s="206"/>
      <c r="OBD874" s="206"/>
      <c r="OBE874" s="206"/>
      <c r="OBF874" s="206"/>
      <c r="OBG874" s="206"/>
      <c r="OBH874" s="206"/>
      <c r="OBI874" s="206"/>
      <c r="OBJ874" s="206"/>
      <c r="OBK874" s="206"/>
      <c r="OBL874" s="206"/>
      <c r="OBM874" s="206"/>
      <c r="OBN874" s="206"/>
      <c r="OBO874" s="206"/>
      <c r="OBP874" s="206"/>
      <c r="OBQ874" s="206"/>
      <c r="OBR874" s="206"/>
      <c r="OBS874" s="206"/>
      <c r="OBT874" s="206"/>
      <c r="OBU874" s="206"/>
      <c r="OBV874" s="206"/>
      <c r="OBW874" s="206"/>
      <c r="OBX874" s="206"/>
      <c r="OBY874" s="206"/>
      <c r="OBZ874" s="206"/>
      <c r="OCA874" s="206"/>
      <c r="OCB874" s="206"/>
      <c r="OCC874" s="206"/>
      <c r="OCD874" s="206"/>
      <c r="OCE874" s="206"/>
      <c r="OCF874" s="206"/>
      <c r="OCG874" s="206"/>
      <c r="OCH874" s="206"/>
      <c r="OCI874" s="206"/>
      <c r="OCJ874" s="206"/>
      <c r="OCK874" s="206"/>
      <c r="OCL874" s="206"/>
      <c r="OCM874" s="206"/>
      <c r="OCN874" s="206"/>
      <c r="OCO874" s="206"/>
      <c r="OCP874" s="206"/>
      <c r="OCQ874" s="206"/>
      <c r="OCR874" s="206"/>
      <c r="OCS874" s="206"/>
      <c r="OCT874" s="206"/>
      <c r="OCU874" s="206"/>
      <c r="OCV874" s="206"/>
      <c r="OCW874" s="206"/>
      <c r="OCX874" s="206"/>
      <c r="OCY874" s="206"/>
      <c r="OCZ874" s="206"/>
      <c r="ODA874" s="206"/>
      <c r="ODB874" s="206"/>
      <c r="ODC874" s="206"/>
      <c r="ODD874" s="206"/>
      <c r="ODE874" s="206"/>
      <c r="ODF874" s="206"/>
      <c r="ODG874" s="206"/>
      <c r="ODH874" s="206"/>
      <c r="ODI874" s="206"/>
      <c r="ODJ874" s="206"/>
      <c r="ODK874" s="206"/>
      <c r="ODL874" s="206"/>
      <c r="ODM874" s="206"/>
      <c r="ODN874" s="206"/>
      <c r="ODO874" s="206"/>
      <c r="ODP874" s="206"/>
      <c r="ODQ874" s="206"/>
      <c r="ODR874" s="206"/>
      <c r="ODS874" s="206"/>
      <c r="ODT874" s="206"/>
      <c r="ODU874" s="206"/>
      <c r="ODV874" s="206"/>
      <c r="ODW874" s="206"/>
      <c r="ODX874" s="206"/>
      <c r="ODY874" s="206"/>
      <c r="ODZ874" s="206"/>
      <c r="OEA874" s="206"/>
      <c r="OEB874" s="206"/>
      <c r="OEC874" s="206"/>
      <c r="OED874" s="206"/>
      <c r="OEE874" s="206"/>
      <c r="OEF874" s="206"/>
      <c r="OEG874" s="206"/>
      <c r="OEH874" s="206"/>
      <c r="OEI874" s="206"/>
      <c r="OEJ874" s="206"/>
      <c r="OEK874" s="206"/>
      <c r="OEL874" s="206"/>
      <c r="OEM874" s="206"/>
      <c r="OEN874" s="206"/>
      <c r="OEO874" s="206"/>
      <c r="OEP874" s="206"/>
      <c r="OEQ874" s="206"/>
      <c r="OER874" s="206"/>
      <c r="OES874" s="206"/>
      <c r="OET874" s="206"/>
      <c r="OEU874" s="206"/>
      <c r="OEV874" s="206"/>
      <c r="OEW874" s="206"/>
      <c r="OEX874" s="206"/>
      <c r="OEY874" s="206"/>
      <c r="OEZ874" s="206"/>
      <c r="OFA874" s="206"/>
      <c r="OFB874" s="206"/>
      <c r="OFC874" s="206"/>
      <c r="OFD874" s="206"/>
      <c r="OFE874" s="206"/>
      <c r="OFF874" s="206"/>
      <c r="OFG874" s="206"/>
      <c r="OFH874" s="206"/>
      <c r="OFI874" s="206"/>
      <c r="OFJ874" s="206"/>
      <c r="OFK874" s="206"/>
      <c r="OFL874" s="206"/>
      <c r="OFM874" s="206"/>
      <c r="OFN874" s="206"/>
      <c r="OFO874" s="206"/>
      <c r="OFP874" s="206"/>
      <c r="OFQ874" s="206"/>
      <c r="OFR874" s="206"/>
      <c r="OFS874" s="206"/>
      <c r="OFT874" s="206"/>
      <c r="OFU874" s="206"/>
      <c r="OFV874" s="206"/>
      <c r="OFW874" s="206"/>
      <c r="OFX874" s="206"/>
      <c r="OFY874" s="206"/>
      <c r="OFZ874" s="206"/>
      <c r="OGA874" s="206"/>
      <c r="OGB874" s="206"/>
      <c r="OGC874" s="206"/>
      <c r="OGD874" s="206"/>
      <c r="OGE874" s="206"/>
      <c r="OGF874" s="206"/>
      <c r="OGG874" s="206"/>
      <c r="OGH874" s="206"/>
      <c r="OGI874" s="206"/>
      <c r="OGJ874" s="206"/>
      <c r="OGK874" s="206"/>
      <c r="OGL874" s="206"/>
      <c r="OGM874" s="206"/>
      <c r="OGN874" s="206"/>
      <c r="OGO874" s="206"/>
      <c r="OGP874" s="206"/>
      <c r="OGQ874" s="206"/>
      <c r="OGR874" s="206"/>
      <c r="OGS874" s="206"/>
      <c r="OGT874" s="206"/>
      <c r="OGU874" s="206"/>
      <c r="OGV874" s="206"/>
      <c r="OGW874" s="206"/>
      <c r="OGX874" s="206"/>
      <c r="OGY874" s="206"/>
      <c r="OGZ874" s="206"/>
      <c r="OHA874" s="206"/>
      <c r="OHB874" s="206"/>
      <c r="OHC874" s="206"/>
      <c r="OHD874" s="206"/>
      <c r="OHE874" s="206"/>
      <c r="OHF874" s="206"/>
      <c r="OHG874" s="206"/>
      <c r="OHH874" s="206"/>
      <c r="OHI874" s="206"/>
      <c r="OHJ874" s="206"/>
      <c r="OHK874" s="206"/>
      <c r="OHL874" s="206"/>
      <c r="OHM874" s="206"/>
      <c r="OHN874" s="206"/>
      <c r="OHO874" s="206"/>
      <c r="OHP874" s="206"/>
      <c r="OHQ874" s="206"/>
      <c r="OHR874" s="206"/>
      <c r="OHS874" s="206"/>
      <c r="OHT874" s="206"/>
      <c r="OHU874" s="206"/>
      <c r="OHV874" s="206"/>
      <c r="OHW874" s="206"/>
      <c r="OHX874" s="206"/>
      <c r="OHY874" s="206"/>
      <c r="OHZ874" s="206"/>
      <c r="OIA874" s="206"/>
      <c r="OIB874" s="206"/>
      <c r="OIC874" s="206"/>
      <c r="OID874" s="206"/>
      <c r="OIE874" s="206"/>
      <c r="OIF874" s="206"/>
      <c r="OIG874" s="206"/>
      <c r="OIH874" s="206"/>
      <c r="OII874" s="206"/>
      <c r="OIJ874" s="206"/>
      <c r="OIK874" s="206"/>
      <c r="OIL874" s="206"/>
      <c r="OIM874" s="206"/>
      <c r="OIN874" s="206"/>
      <c r="OIO874" s="206"/>
      <c r="OIP874" s="206"/>
      <c r="OIQ874" s="206"/>
      <c r="OIR874" s="206"/>
      <c r="OIS874" s="206"/>
      <c r="OIT874" s="206"/>
      <c r="OIU874" s="206"/>
      <c r="OIV874" s="206"/>
      <c r="OIW874" s="206"/>
      <c r="OIX874" s="206"/>
      <c r="OIY874" s="206"/>
      <c r="OIZ874" s="206"/>
      <c r="OJA874" s="206"/>
      <c r="OJB874" s="206"/>
      <c r="OJC874" s="206"/>
      <c r="OJD874" s="206"/>
      <c r="OJE874" s="206"/>
      <c r="OJF874" s="206"/>
      <c r="OJG874" s="206"/>
      <c r="OJH874" s="206"/>
      <c r="OJI874" s="206"/>
      <c r="OJJ874" s="206"/>
      <c r="OJK874" s="206"/>
      <c r="OJL874" s="206"/>
      <c r="OJM874" s="206"/>
      <c r="OJN874" s="206"/>
      <c r="OJO874" s="206"/>
      <c r="OJP874" s="206"/>
      <c r="OJQ874" s="206"/>
      <c r="OJR874" s="206"/>
      <c r="OJS874" s="206"/>
      <c r="OJT874" s="206"/>
      <c r="OJU874" s="206"/>
      <c r="OJV874" s="206"/>
      <c r="OJW874" s="206"/>
      <c r="OJX874" s="206"/>
      <c r="OJY874" s="206"/>
      <c r="OJZ874" s="206"/>
      <c r="OKA874" s="206"/>
      <c r="OKB874" s="206"/>
      <c r="OKC874" s="206"/>
      <c r="OKD874" s="206"/>
      <c r="OKE874" s="206"/>
      <c r="OKF874" s="206"/>
      <c r="OKG874" s="206"/>
      <c r="OKH874" s="206"/>
      <c r="OKI874" s="206"/>
      <c r="OKJ874" s="206"/>
      <c r="OKK874" s="206"/>
      <c r="OKL874" s="206"/>
      <c r="OKM874" s="206"/>
      <c r="OKN874" s="206"/>
      <c r="OKO874" s="206"/>
      <c r="OKP874" s="206"/>
      <c r="OKQ874" s="206"/>
      <c r="OKR874" s="206"/>
      <c r="OKS874" s="206"/>
      <c r="OKT874" s="206"/>
      <c r="OKU874" s="206"/>
      <c r="OKV874" s="206"/>
      <c r="OKW874" s="206"/>
      <c r="OKX874" s="206"/>
      <c r="OKY874" s="206"/>
      <c r="OKZ874" s="206"/>
      <c r="OLA874" s="206"/>
      <c r="OLB874" s="206"/>
      <c r="OLC874" s="206"/>
      <c r="OLD874" s="206"/>
      <c r="OLE874" s="206"/>
      <c r="OLF874" s="206"/>
      <c r="OLG874" s="206"/>
      <c r="OLH874" s="206"/>
      <c r="OLI874" s="206"/>
      <c r="OLJ874" s="206"/>
      <c r="OLK874" s="206"/>
      <c r="OLL874" s="206"/>
      <c r="OLM874" s="206"/>
      <c r="OLN874" s="206"/>
      <c r="OLO874" s="206"/>
      <c r="OLP874" s="206"/>
      <c r="OLQ874" s="206"/>
      <c r="OLR874" s="206"/>
      <c r="OLS874" s="206"/>
      <c r="OLT874" s="206"/>
      <c r="OLU874" s="206"/>
      <c r="OLV874" s="206"/>
      <c r="OLW874" s="206"/>
      <c r="OLX874" s="206"/>
      <c r="OLY874" s="206"/>
      <c r="OLZ874" s="206"/>
      <c r="OMA874" s="206"/>
      <c r="OMB874" s="206"/>
      <c r="OMC874" s="206"/>
      <c r="OMD874" s="206"/>
      <c r="OME874" s="206"/>
      <c r="OMF874" s="206"/>
      <c r="OMG874" s="206"/>
      <c r="OMH874" s="206"/>
      <c r="OMI874" s="206"/>
      <c r="OMJ874" s="206"/>
      <c r="OMK874" s="206"/>
      <c r="OML874" s="206"/>
      <c r="OMM874" s="206"/>
      <c r="OMN874" s="206"/>
      <c r="OMO874" s="206"/>
      <c r="OMP874" s="206"/>
      <c r="OMQ874" s="206"/>
      <c r="OMR874" s="206"/>
      <c r="OMS874" s="206"/>
      <c r="OMT874" s="206"/>
      <c r="OMU874" s="206"/>
      <c r="OMV874" s="206"/>
      <c r="OMW874" s="206"/>
      <c r="OMX874" s="206"/>
      <c r="OMY874" s="206"/>
      <c r="OMZ874" s="206"/>
      <c r="ONA874" s="206"/>
      <c r="ONB874" s="206"/>
      <c r="ONC874" s="206"/>
      <c r="OND874" s="206"/>
      <c r="ONE874" s="206"/>
      <c r="ONF874" s="206"/>
      <c r="ONG874" s="206"/>
      <c r="ONH874" s="206"/>
      <c r="ONI874" s="206"/>
      <c r="ONJ874" s="206"/>
      <c r="ONK874" s="206"/>
      <c r="ONL874" s="206"/>
      <c r="ONM874" s="206"/>
      <c r="ONN874" s="206"/>
      <c r="ONO874" s="206"/>
      <c r="ONP874" s="206"/>
      <c r="ONQ874" s="206"/>
      <c r="ONR874" s="206"/>
      <c r="ONS874" s="206"/>
      <c r="ONT874" s="206"/>
      <c r="ONU874" s="206"/>
      <c r="ONV874" s="206"/>
      <c r="ONW874" s="206"/>
      <c r="ONX874" s="206"/>
      <c r="ONY874" s="206"/>
      <c r="ONZ874" s="206"/>
      <c r="OOA874" s="206"/>
      <c r="OOB874" s="206"/>
      <c r="OOC874" s="206"/>
      <c r="OOD874" s="206"/>
      <c r="OOE874" s="206"/>
      <c r="OOF874" s="206"/>
      <c r="OOG874" s="206"/>
      <c r="OOH874" s="206"/>
      <c r="OOI874" s="206"/>
      <c r="OOJ874" s="206"/>
      <c r="OOK874" s="206"/>
      <c r="OOL874" s="206"/>
      <c r="OOM874" s="206"/>
      <c r="OON874" s="206"/>
      <c r="OOO874" s="206"/>
      <c r="OOP874" s="206"/>
      <c r="OOQ874" s="206"/>
      <c r="OOR874" s="206"/>
      <c r="OOS874" s="206"/>
      <c r="OOT874" s="206"/>
      <c r="OOU874" s="206"/>
      <c r="OOV874" s="206"/>
      <c r="OOW874" s="206"/>
      <c r="OOX874" s="206"/>
      <c r="OOY874" s="206"/>
      <c r="OOZ874" s="206"/>
      <c r="OPA874" s="206"/>
      <c r="OPB874" s="206"/>
      <c r="OPC874" s="206"/>
      <c r="OPD874" s="206"/>
      <c r="OPE874" s="206"/>
      <c r="OPF874" s="206"/>
      <c r="OPG874" s="206"/>
      <c r="OPH874" s="206"/>
      <c r="OPI874" s="206"/>
      <c r="OPJ874" s="206"/>
      <c r="OPK874" s="206"/>
      <c r="OPL874" s="206"/>
      <c r="OPM874" s="206"/>
      <c r="OPN874" s="206"/>
      <c r="OPO874" s="206"/>
      <c r="OPP874" s="206"/>
      <c r="OPQ874" s="206"/>
      <c r="OPR874" s="206"/>
      <c r="OPS874" s="206"/>
      <c r="OPT874" s="206"/>
      <c r="OPU874" s="206"/>
      <c r="OPV874" s="206"/>
      <c r="OPW874" s="206"/>
      <c r="OPX874" s="206"/>
      <c r="OPY874" s="206"/>
      <c r="OPZ874" s="206"/>
      <c r="OQA874" s="206"/>
      <c r="OQB874" s="206"/>
      <c r="OQC874" s="206"/>
      <c r="OQD874" s="206"/>
      <c r="OQE874" s="206"/>
      <c r="OQF874" s="206"/>
      <c r="OQG874" s="206"/>
      <c r="OQH874" s="206"/>
      <c r="OQI874" s="206"/>
      <c r="OQJ874" s="206"/>
      <c r="OQK874" s="206"/>
      <c r="OQL874" s="206"/>
      <c r="OQM874" s="206"/>
      <c r="OQN874" s="206"/>
      <c r="OQO874" s="206"/>
      <c r="OQP874" s="206"/>
      <c r="OQQ874" s="206"/>
      <c r="OQR874" s="206"/>
      <c r="OQS874" s="206"/>
      <c r="OQT874" s="206"/>
      <c r="OQU874" s="206"/>
      <c r="OQV874" s="206"/>
      <c r="OQW874" s="206"/>
      <c r="OQX874" s="206"/>
      <c r="OQY874" s="206"/>
      <c r="OQZ874" s="206"/>
      <c r="ORA874" s="206"/>
      <c r="ORB874" s="206"/>
      <c r="ORC874" s="206"/>
      <c r="ORD874" s="206"/>
      <c r="ORE874" s="206"/>
      <c r="ORF874" s="206"/>
      <c r="ORG874" s="206"/>
      <c r="ORH874" s="206"/>
      <c r="ORI874" s="206"/>
      <c r="ORJ874" s="206"/>
      <c r="ORK874" s="206"/>
      <c r="ORL874" s="206"/>
      <c r="ORM874" s="206"/>
      <c r="ORN874" s="206"/>
      <c r="ORO874" s="206"/>
      <c r="ORP874" s="206"/>
      <c r="ORQ874" s="206"/>
      <c r="ORR874" s="206"/>
      <c r="ORS874" s="206"/>
      <c r="ORT874" s="206"/>
      <c r="ORU874" s="206"/>
      <c r="ORV874" s="206"/>
      <c r="ORW874" s="206"/>
      <c r="ORX874" s="206"/>
      <c r="ORY874" s="206"/>
      <c r="ORZ874" s="206"/>
      <c r="OSA874" s="206"/>
      <c r="OSB874" s="206"/>
      <c r="OSC874" s="206"/>
      <c r="OSD874" s="206"/>
      <c r="OSE874" s="206"/>
      <c r="OSF874" s="206"/>
      <c r="OSG874" s="206"/>
      <c r="OSH874" s="206"/>
      <c r="OSI874" s="206"/>
      <c r="OSJ874" s="206"/>
      <c r="OSK874" s="206"/>
      <c r="OSL874" s="206"/>
      <c r="OSM874" s="206"/>
      <c r="OSN874" s="206"/>
      <c r="OSO874" s="206"/>
      <c r="OSP874" s="206"/>
      <c r="OSQ874" s="206"/>
      <c r="OSR874" s="206"/>
      <c r="OSS874" s="206"/>
      <c r="OST874" s="206"/>
      <c r="OSU874" s="206"/>
      <c r="OSV874" s="206"/>
      <c r="OSW874" s="206"/>
      <c r="OSX874" s="206"/>
      <c r="OSY874" s="206"/>
      <c r="OSZ874" s="206"/>
      <c r="OTA874" s="206"/>
      <c r="OTB874" s="206"/>
      <c r="OTC874" s="206"/>
      <c r="OTD874" s="206"/>
      <c r="OTE874" s="206"/>
      <c r="OTF874" s="206"/>
      <c r="OTG874" s="206"/>
      <c r="OTH874" s="206"/>
      <c r="OTI874" s="206"/>
      <c r="OTJ874" s="206"/>
      <c r="OTK874" s="206"/>
      <c r="OTL874" s="206"/>
      <c r="OTM874" s="206"/>
      <c r="OTN874" s="206"/>
      <c r="OTO874" s="206"/>
      <c r="OTP874" s="206"/>
      <c r="OTQ874" s="206"/>
      <c r="OTR874" s="206"/>
      <c r="OTS874" s="206"/>
      <c r="OTT874" s="206"/>
      <c r="OTU874" s="206"/>
      <c r="OTV874" s="206"/>
      <c r="OTW874" s="206"/>
      <c r="OTX874" s="206"/>
      <c r="OTY874" s="206"/>
      <c r="OTZ874" s="206"/>
      <c r="OUA874" s="206"/>
      <c r="OUB874" s="206"/>
      <c r="OUC874" s="206"/>
      <c r="OUD874" s="206"/>
      <c r="OUE874" s="206"/>
      <c r="OUF874" s="206"/>
      <c r="OUG874" s="206"/>
      <c r="OUH874" s="206"/>
      <c r="OUI874" s="206"/>
      <c r="OUJ874" s="206"/>
      <c r="OUK874" s="206"/>
      <c r="OUL874" s="206"/>
      <c r="OUM874" s="206"/>
      <c r="OUN874" s="206"/>
      <c r="OUO874" s="206"/>
      <c r="OUP874" s="206"/>
      <c r="OUQ874" s="206"/>
      <c r="OUR874" s="206"/>
      <c r="OUS874" s="206"/>
      <c r="OUT874" s="206"/>
      <c r="OUU874" s="206"/>
      <c r="OUV874" s="206"/>
      <c r="OUW874" s="206"/>
      <c r="OUX874" s="206"/>
      <c r="OUY874" s="206"/>
      <c r="OUZ874" s="206"/>
      <c r="OVA874" s="206"/>
      <c r="OVB874" s="206"/>
      <c r="OVC874" s="206"/>
      <c r="OVD874" s="206"/>
      <c r="OVE874" s="206"/>
      <c r="OVF874" s="206"/>
      <c r="OVG874" s="206"/>
      <c r="OVH874" s="206"/>
      <c r="OVI874" s="206"/>
      <c r="OVJ874" s="206"/>
      <c r="OVK874" s="206"/>
      <c r="OVL874" s="206"/>
      <c r="OVM874" s="206"/>
      <c r="OVN874" s="206"/>
      <c r="OVO874" s="206"/>
      <c r="OVP874" s="206"/>
      <c r="OVQ874" s="206"/>
      <c r="OVR874" s="206"/>
      <c r="OVS874" s="206"/>
      <c r="OVT874" s="206"/>
      <c r="OVU874" s="206"/>
      <c r="OVV874" s="206"/>
      <c r="OVW874" s="206"/>
      <c r="OVX874" s="206"/>
      <c r="OVY874" s="206"/>
      <c r="OVZ874" s="206"/>
      <c r="OWA874" s="206"/>
      <c r="OWB874" s="206"/>
      <c r="OWC874" s="206"/>
      <c r="OWD874" s="206"/>
      <c r="OWE874" s="206"/>
      <c r="OWF874" s="206"/>
      <c r="OWG874" s="206"/>
      <c r="OWH874" s="206"/>
      <c r="OWI874" s="206"/>
      <c r="OWJ874" s="206"/>
      <c r="OWK874" s="206"/>
      <c r="OWL874" s="206"/>
      <c r="OWM874" s="206"/>
      <c r="OWN874" s="206"/>
      <c r="OWO874" s="206"/>
      <c r="OWP874" s="206"/>
      <c r="OWQ874" s="206"/>
      <c r="OWR874" s="206"/>
      <c r="OWS874" s="206"/>
      <c r="OWT874" s="206"/>
      <c r="OWU874" s="206"/>
      <c r="OWV874" s="206"/>
      <c r="OWW874" s="206"/>
      <c r="OWX874" s="206"/>
      <c r="OWY874" s="206"/>
      <c r="OWZ874" s="206"/>
      <c r="OXA874" s="206"/>
      <c r="OXB874" s="206"/>
      <c r="OXC874" s="206"/>
      <c r="OXD874" s="206"/>
      <c r="OXE874" s="206"/>
      <c r="OXF874" s="206"/>
      <c r="OXG874" s="206"/>
      <c r="OXH874" s="206"/>
      <c r="OXI874" s="206"/>
      <c r="OXJ874" s="206"/>
      <c r="OXK874" s="206"/>
      <c r="OXL874" s="206"/>
      <c r="OXM874" s="206"/>
      <c r="OXN874" s="206"/>
      <c r="OXO874" s="206"/>
      <c r="OXP874" s="206"/>
      <c r="OXQ874" s="206"/>
      <c r="OXR874" s="206"/>
      <c r="OXS874" s="206"/>
      <c r="OXT874" s="206"/>
      <c r="OXU874" s="206"/>
      <c r="OXV874" s="206"/>
      <c r="OXW874" s="206"/>
      <c r="OXX874" s="206"/>
      <c r="OXY874" s="206"/>
      <c r="OXZ874" s="206"/>
      <c r="OYA874" s="206"/>
      <c r="OYB874" s="206"/>
      <c r="OYC874" s="206"/>
      <c r="OYD874" s="206"/>
      <c r="OYE874" s="206"/>
      <c r="OYF874" s="206"/>
      <c r="OYG874" s="206"/>
      <c r="OYH874" s="206"/>
      <c r="OYI874" s="206"/>
      <c r="OYJ874" s="206"/>
      <c r="OYK874" s="206"/>
      <c r="OYL874" s="206"/>
      <c r="OYM874" s="206"/>
      <c r="OYN874" s="206"/>
      <c r="OYO874" s="206"/>
      <c r="OYP874" s="206"/>
      <c r="OYQ874" s="206"/>
      <c r="OYR874" s="206"/>
      <c r="OYS874" s="206"/>
      <c r="OYT874" s="206"/>
      <c r="OYU874" s="206"/>
      <c r="OYV874" s="206"/>
      <c r="OYW874" s="206"/>
      <c r="OYX874" s="206"/>
      <c r="OYY874" s="206"/>
      <c r="OYZ874" s="206"/>
      <c r="OZA874" s="206"/>
      <c r="OZB874" s="206"/>
      <c r="OZC874" s="206"/>
      <c r="OZD874" s="206"/>
      <c r="OZE874" s="206"/>
      <c r="OZF874" s="206"/>
      <c r="OZG874" s="206"/>
      <c r="OZH874" s="206"/>
      <c r="OZI874" s="206"/>
      <c r="OZJ874" s="206"/>
      <c r="OZK874" s="206"/>
      <c r="OZL874" s="206"/>
      <c r="OZM874" s="206"/>
      <c r="OZN874" s="206"/>
      <c r="OZO874" s="206"/>
      <c r="OZP874" s="206"/>
      <c r="OZQ874" s="206"/>
      <c r="OZR874" s="206"/>
      <c r="OZS874" s="206"/>
      <c r="OZT874" s="206"/>
      <c r="OZU874" s="206"/>
      <c r="OZV874" s="206"/>
      <c r="OZW874" s="206"/>
      <c r="OZX874" s="206"/>
      <c r="OZY874" s="206"/>
      <c r="OZZ874" s="206"/>
      <c r="PAA874" s="206"/>
      <c r="PAB874" s="206"/>
      <c r="PAC874" s="206"/>
      <c r="PAD874" s="206"/>
      <c r="PAE874" s="206"/>
      <c r="PAF874" s="206"/>
      <c r="PAG874" s="206"/>
      <c r="PAH874" s="206"/>
      <c r="PAI874" s="206"/>
      <c r="PAJ874" s="206"/>
      <c r="PAK874" s="206"/>
      <c r="PAL874" s="206"/>
      <c r="PAM874" s="206"/>
      <c r="PAN874" s="206"/>
      <c r="PAO874" s="206"/>
      <c r="PAP874" s="206"/>
      <c r="PAQ874" s="206"/>
      <c r="PAR874" s="206"/>
      <c r="PAS874" s="206"/>
      <c r="PAT874" s="206"/>
      <c r="PAU874" s="206"/>
      <c r="PAV874" s="206"/>
      <c r="PAW874" s="206"/>
      <c r="PAX874" s="206"/>
      <c r="PAY874" s="206"/>
      <c r="PAZ874" s="206"/>
      <c r="PBA874" s="206"/>
      <c r="PBB874" s="206"/>
      <c r="PBC874" s="206"/>
      <c r="PBD874" s="206"/>
      <c r="PBE874" s="206"/>
      <c r="PBF874" s="206"/>
      <c r="PBG874" s="206"/>
      <c r="PBH874" s="206"/>
      <c r="PBI874" s="206"/>
      <c r="PBJ874" s="206"/>
      <c r="PBK874" s="206"/>
      <c r="PBL874" s="206"/>
      <c r="PBM874" s="206"/>
      <c r="PBN874" s="206"/>
      <c r="PBO874" s="206"/>
      <c r="PBP874" s="206"/>
      <c r="PBQ874" s="206"/>
      <c r="PBR874" s="206"/>
      <c r="PBS874" s="206"/>
      <c r="PBT874" s="206"/>
      <c r="PBU874" s="206"/>
      <c r="PBV874" s="206"/>
      <c r="PBW874" s="206"/>
      <c r="PBX874" s="206"/>
      <c r="PBY874" s="206"/>
      <c r="PBZ874" s="206"/>
      <c r="PCA874" s="206"/>
      <c r="PCB874" s="206"/>
      <c r="PCC874" s="206"/>
      <c r="PCD874" s="206"/>
      <c r="PCE874" s="206"/>
      <c r="PCF874" s="206"/>
      <c r="PCG874" s="206"/>
      <c r="PCH874" s="206"/>
      <c r="PCI874" s="206"/>
      <c r="PCJ874" s="206"/>
      <c r="PCK874" s="206"/>
      <c r="PCL874" s="206"/>
      <c r="PCM874" s="206"/>
      <c r="PCN874" s="206"/>
      <c r="PCO874" s="206"/>
      <c r="PCP874" s="206"/>
      <c r="PCQ874" s="206"/>
      <c r="PCR874" s="206"/>
      <c r="PCS874" s="206"/>
      <c r="PCT874" s="206"/>
      <c r="PCU874" s="206"/>
      <c r="PCV874" s="206"/>
      <c r="PCW874" s="206"/>
      <c r="PCX874" s="206"/>
      <c r="PCY874" s="206"/>
      <c r="PCZ874" s="206"/>
      <c r="PDA874" s="206"/>
      <c r="PDB874" s="206"/>
      <c r="PDC874" s="206"/>
      <c r="PDD874" s="206"/>
      <c r="PDE874" s="206"/>
      <c r="PDF874" s="206"/>
      <c r="PDG874" s="206"/>
      <c r="PDH874" s="206"/>
      <c r="PDI874" s="206"/>
      <c r="PDJ874" s="206"/>
      <c r="PDK874" s="206"/>
      <c r="PDL874" s="206"/>
      <c r="PDM874" s="206"/>
      <c r="PDN874" s="206"/>
      <c r="PDO874" s="206"/>
      <c r="PDP874" s="206"/>
      <c r="PDQ874" s="206"/>
      <c r="PDR874" s="206"/>
      <c r="PDS874" s="206"/>
      <c r="PDT874" s="206"/>
      <c r="PDU874" s="206"/>
      <c r="PDV874" s="206"/>
      <c r="PDW874" s="206"/>
      <c r="PDX874" s="206"/>
      <c r="PDY874" s="206"/>
      <c r="PDZ874" s="206"/>
      <c r="PEA874" s="206"/>
      <c r="PEB874" s="206"/>
      <c r="PEC874" s="206"/>
      <c r="PED874" s="206"/>
      <c r="PEE874" s="206"/>
      <c r="PEF874" s="206"/>
      <c r="PEG874" s="206"/>
      <c r="PEH874" s="206"/>
      <c r="PEI874" s="206"/>
      <c r="PEJ874" s="206"/>
      <c r="PEK874" s="206"/>
      <c r="PEL874" s="206"/>
      <c r="PEM874" s="206"/>
      <c r="PEN874" s="206"/>
      <c r="PEO874" s="206"/>
      <c r="PEP874" s="206"/>
      <c r="PEQ874" s="206"/>
      <c r="PER874" s="206"/>
      <c r="PES874" s="206"/>
      <c r="PET874" s="206"/>
      <c r="PEU874" s="206"/>
      <c r="PEV874" s="206"/>
      <c r="PEW874" s="206"/>
      <c r="PEX874" s="206"/>
      <c r="PEY874" s="206"/>
      <c r="PEZ874" s="206"/>
      <c r="PFA874" s="206"/>
      <c r="PFB874" s="206"/>
      <c r="PFC874" s="206"/>
      <c r="PFD874" s="206"/>
      <c r="PFE874" s="206"/>
      <c r="PFF874" s="206"/>
      <c r="PFG874" s="206"/>
      <c r="PFH874" s="206"/>
      <c r="PFI874" s="206"/>
      <c r="PFJ874" s="206"/>
      <c r="PFK874" s="206"/>
      <c r="PFL874" s="206"/>
      <c r="PFM874" s="206"/>
      <c r="PFN874" s="206"/>
      <c r="PFO874" s="206"/>
      <c r="PFP874" s="206"/>
      <c r="PFQ874" s="206"/>
      <c r="PFR874" s="206"/>
      <c r="PFS874" s="206"/>
      <c r="PFT874" s="206"/>
      <c r="PFU874" s="206"/>
      <c r="PFV874" s="206"/>
      <c r="PFW874" s="206"/>
      <c r="PFX874" s="206"/>
      <c r="PFY874" s="206"/>
      <c r="PFZ874" s="206"/>
      <c r="PGA874" s="206"/>
      <c r="PGB874" s="206"/>
      <c r="PGC874" s="206"/>
      <c r="PGD874" s="206"/>
      <c r="PGE874" s="206"/>
      <c r="PGF874" s="206"/>
      <c r="PGG874" s="206"/>
      <c r="PGH874" s="206"/>
      <c r="PGI874" s="206"/>
      <c r="PGJ874" s="206"/>
      <c r="PGK874" s="206"/>
      <c r="PGL874" s="206"/>
      <c r="PGM874" s="206"/>
      <c r="PGN874" s="206"/>
      <c r="PGO874" s="206"/>
      <c r="PGP874" s="206"/>
      <c r="PGQ874" s="206"/>
      <c r="PGR874" s="206"/>
      <c r="PGS874" s="206"/>
      <c r="PGT874" s="206"/>
      <c r="PGU874" s="206"/>
      <c r="PGV874" s="206"/>
      <c r="PGW874" s="206"/>
      <c r="PGX874" s="206"/>
      <c r="PGY874" s="206"/>
      <c r="PGZ874" s="206"/>
      <c r="PHA874" s="206"/>
      <c r="PHB874" s="206"/>
      <c r="PHC874" s="206"/>
      <c r="PHD874" s="206"/>
      <c r="PHE874" s="206"/>
      <c r="PHF874" s="206"/>
      <c r="PHG874" s="206"/>
      <c r="PHH874" s="206"/>
      <c r="PHI874" s="206"/>
      <c r="PHJ874" s="206"/>
      <c r="PHK874" s="206"/>
      <c r="PHL874" s="206"/>
      <c r="PHM874" s="206"/>
      <c r="PHN874" s="206"/>
      <c r="PHO874" s="206"/>
      <c r="PHP874" s="206"/>
      <c r="PHQ874" s="206"/>
      <c r="PHR874" s="206"/>
      <c r="PHS874" s="206"/>
      <c r="PHT874" s="206"/>
      <c r="PHU874" s="206"/>
      <c r="PHV874" s="206"/>
      <c r="PHW874" s="206"/>
      <c r="PHX874" s="206"/>
      <c r="PHY874" s="206"/>
      <c r="PHZ874" s="206"/>
      <c r="PIA874" s="206"/>
      <c r="PIB874" s="206"/>
      <c r="PIC874" s="206"/>
      <c r="PID874" s="206"/>
      <c r="PIE874" s="206"/>
      <c r="PIF874" s="206"/>
      <c r="PIG874" s="206"/>
      <c r="PIH874" s="206"/>
      <c r="PII874" s="206"/>
      <c r="PIJ874" s="206"/>
      <c r="PIK874" s="206"/>
      <c r="PIL874" s="206"/>
      <c r="PIM874" s="206"/>
      <c r="PIN874" s="206"/>
      <c r="PIO874" s="206"/>
      <c r="PIP874" s="206"/>
      <c r="PIQ874" s="206"/>
      <c r="PIR874" s="206"/>
      <c r="PIS874" s="206"/>
      <c r="PIT874" s="206"/>
      <c r="PIU874" s="206"/>
      <c r="PIV874" s="206"/>
      <c r="PIW874" s="206"/>
      <c r="PIX874" s="206"/>
      <c r="PIY874" s="206"/>
      <c r="PIZ874" s="206"/>
      <c r="PJA874" s="206"/>
      <c r="PJB874" s="206"/>
      <c r="PJC874" s="206"/>
      <c r="PJD874" s="206"/>
      <c r="PJE874" s="206"/>
      <c r="PJF874" s="206"/>
      <c r="PJG874" s="206"/>
      <c r="PJH874" s="206"/>
      <c r="PJI874" s="206"/>
      <c r="PJJ874" s="206"/>
      <c r="PJK874" s="206"/>
      <c r="PJL874" s="206"/>
      <c r="PJM874" s="206"/>
      <c r="PJN874" s="206"/>
      <c r="PJO874" s="206"/>
      <c r="PJP874" s="206"/>
      <c r="PJQ874" s="206"/>
      <c r="PJR874" s="206"/>
      <c r="PJS874" s="206"/>
      <c r="PJT874" s="206"/>
      <c r="PJU874" s="206"/>
      <c r="PJV874" s="206"/>
      <c r="PJW874" s="206"/>
      <c r="PJX874" s="206"/>
      <c r="PJY874" s="206"/>
      <c r="PJZ874" s="206"/>
      <c r="PKA874" s="206"/>
      <c r="PKB874" s="206"/>
      <c r="PKC874" s="206"/>
      <c r="PKD874" s="206"/>
      <c r="PKE874" s="206"/>
      <c r="PKF874" s="206"/>
      <c r="PKG874" s="206"/>
      <c r="PKH874" s="206"/>
      <c r="PKI874" s="206"/>
      <c r="PKJ874" s="206"/>
      <c r="PKK874" s="206"/>
      <c r="PKL874" s="206"/>
      <c r="PKM874" s="206"/>
      <c r="PKN874" s="206"/>
      <c r="PKO874" s="206"/>
      <c r="PKP874" s="206"/>
      <c r="PKQ874" s="206"/>
      <c r="PKR874" s="206"/>
      <c r="PKS874" s="206"/>
      <c r="PKT874" s="206"/>
      <c r="PKU874" s="206"/>
      <c r="PKV874" s="206"/>
      <c r="PKW874" s="206"/>
      <c r="PKX874" s="206"/>
      <c r="PKY874" s="206"/>
      <c r="PKZ874" s="206"/>
      <c r="PLA874" s="206"/>
      <c r="PLB874" s="206"/>
      <c r="PLC874" s="206"/>
      <c r="PLD874" s="206"/>
      <c r="PLE874" s="206"/>
      <c r="PLF874" s="206"/>
      <c r="PLG874" s="206"/>
      <c r="PLH874" s="206"/>
      <c r="PLI874" s="206"/>
      <c r="PLJ874" s="206"/>
      <c r="PLK874" s="206"/>
      <c r="PLL874" s="206"/>
      <c r="PLM874" s="206"/>
      <c r="PLN874" s="206"/>
      <c r="PLO874" s="206"/>
      <c r="PLP874" s="206"/>
      <c r="PLQ874" s="206"/>
      <c r="PLR874" s="206"/>
      <c r="PLS874" s="206"/>
      <c r="PLT874" s="206"/>
      <c r="PLU874" s="206"/>
      <c r="PLV874" s="206"/>
      <c r="PLW874" s="206"/>
      <c r="PLX874" s="206"/>
      <c r="PLY874" s="206"/>
      <c r="PLZ874" s="206"/>
      <c r="PMA874" s="206"/>
      <c r="PMB874" s="206"/>
      <c r="PMC874" s="206"/>
      <c r="PMD874" s="206"/>
      <c r="PME874" s="206"/>
      <c r="PMF874" s="206"/>
      <c r="PMG874" s="206"/>
      <c r="PMH874" s="206"/>
      <c r="PMI874" s="206"/>
      <c r="PMJ874" s="206"/>
      <c r="PMK874" s="206"/>
      <c r="PML874" s="206"/>
      <c r="PMM874" s="206"/>
      <c r="PMN874" s="206"/>
      <c r="PMO874" s="206"/>
      <c r="PMP874" s="206"/>
      <c r="PMQ874" s="206"/>
      <c r="PMR874" s="206"/>
      <c r="PMS874" s="206"/>
      <c r="PMT874" s="206"/>
      <c r="PMU874" s="206"/>
      <c r="PMV874" s="206"/>
      <c r="PMW874" s="206"/>
      <c r="PMX874" s="206"/>
      <c r="PMY874" s="206"/>
      <c r="PMZ874" s="206"/>
      <c r="PNA874" s="206"/>
      <c r="PNB874" s="206"/>
      <c r="PNC874" s="206"/>
      <c r="PND874" s="206"/>
      <c r="PNE874" s="206"/>
      <c r="PNF874" s="206"/>
      <c r="PNG874" s="206"/>
      <c r="PNH874" s="206"/>
      <c r="PNI874" s="206"/>
      <c r="PNJ874" s="206"/>
      <c r="PNK874" s="206"/>
      <c r="PNL874" s="206"/>
      <c r="PNM874" s="206"/>
      <c r="PNN874" s="206"/>
      <c r="PNO874" s="206"/>
      <c r="PNP874" s="206"/>
      <c r="PNQ874" s="206"/>
      <c r="PNR874" s="206"/>
      <c r="PNS874" s="206"/>
      <c r="PNT874" s="206"/>
      <c r="PNU874" s="206"/>
      <c r="PNV874" s="206"/>
      <c r="PNW874" s="206"/>
      <c r="PNX874" s="206"/>
      <c r="PNY874" s="206"/>
      <c r="PNZ874" s="206"/>
      <c r="POA874" s="206"/>
      <c r="POB874" s="206"/>
      <c r="POC874" s="206"/>
      <c r="POD874" s="206"/>
      <c r="POE874" s="206"/>
      <c r="POF874" s="206"/>
      <c r="POG874" s="206"/>
      <c r="POH874" s="206"/>
      <c r="POI874" s="206"/>
      <c r="POJ874" s="206"/>
      <c r="POK874" s="206"/>
      <c r="POL874" s="206"/>
      <c r="POM874" s="206"/>
      <c r="PON874" s="206"/>
      <c r="POO874" s="206"/>
      <c r="POP874" s="206"/>
      <c r="POQ874" s="206"/>
      <c r="POR874" s="206"/>
      <c r="POS874" s="206"/>
      <c r="POT874" s="206"/>
      <c r="POU874" s="206"/>
      <c r="POV874" s="206"/>
      <c r="POW874" s="206"/>
      <c r="POX874" s="206"/>
      <c r="POY874" s="206"/>
      <c r="POZ874" s="206"/>
      <c r="PPA874" s="206"/>
      <c r="PPB874" s="206"/>
      <c r="PPC874" s="206"/>
      <c r="PPD874" s="206"/>
      <c r="PPE874" s="206"/>
      <c r="PPF874" s="206"/>
      <c r="PPG874" s="206"/>
      <c r="PPH874" s="206"/>
      <c r="PPI874" s="206"/>
      <c r="PPJ874" s="206"/>
      <c r="PPK874" s="206"/>
      <c r="PPL874" s="206"/>
      <c r="PPM874" s="206"/>
      <c r="PPN874" s="206"/>
      <c r="PPO874" s="206"/>
      <c r="PPP874" s="206"/>
      <c r="PPQ874" s="206"/>
      <c r="PPR874" s="206"/>
      <c r="PPS874" s="206"/>
      <c r="PPT874" s="206"/>
      <c r="PPU874" s="206"/>
      <c r="PPV874" s="206"/>
      <c r="PPW874" s="206"/>
      <c r="PPX874" s="206"/>
      <c r="PPY874" s="206"/>
      <c r="PPZ874" s="206"/>
      <c r="PQA874" s="206"/>
      <c r="PQB874" s="206"/>
      <c r="PQC874" s="206"/>
      <c r="PQD874" s="206"/>
      <c r="PQE874" s="206"/>
      <c r="PQF874" s="206"/>
      <c r="PQG874" s="206"/>
      <c r="PQH874" s="206"/>
      <c r="PQI874" s="206"/>
      <c r="PQJ874" s="206"/>
      <c r="PQK874" s="206"/>
      <c r="PQL874" s="206"/>
      <c r="PQM874" s="206"/>
      <c r="PQN874" s="206"/>
      <c r="PQO874" s="206"/>
      <c r="PQP874" s="206"/>
      <c r="PQQ874" s="206"/>
      <c r="PQR874" s="206"/>
      <c r="PQS874" s="206"/>
      <c r="PQT874" s="206"/>
      <c r="PQU874" s="206"/>
      <c r="PQV874" s="206"/>
      <c r="PQW874" s="206"/>
      <c r="PQX874" s="206"/>
      <c r="PQY874" s="206"/>
      <c r="PQZ874" s="206"/>
      <c r="PRA874" s="206"/>
      <c r="PRB874" s="206"/>
      <c r="PRC874" s="206"/>
      <c r="PRD874" s="206"/>
      <c r="PRE874" s="206"/>
      <c r="PRF874" s="206"/>
      <c r="PRG874" s="206"/>
      <c r="PRH874" s="206"/>
      <c r="PRI874" s="206"/>
      <c r="PRJ874" s="206"/>
      <c r="PRK874" s="206"/>
      <c r="PRL874" s="206"/>
      <c r="PRM874" s="206"/>
      <c r="PRN874" s="206"/>
      <c r="PRO874" s="206"/>
      <c r="PRP874" s="206"/>
      <c r="PRQ874" s="206"/>
      <c r="PRR874" s="206"/>
      <c r="PRS874" s="206"/>
      <c r="PRT874" s="206"/>
      <c r="PRU874" s="206"/>
      <c r="PRV874" s="206"/>
      <c r="PRW874" s="206"/>
      <c r="PRX874" s="206"/>
      <c r="PRY874" s="206"/>
      <c r="PRZ874" s="206"/>
      <c r="PSA874" s="206"/>
      <c r="PSB874" s="206"/>
      <c r="PSC874" s="206"/>
      <c r="PSD874" s="206"/>
      <c r="PSE874" s="206"/>
      <c r="PSF874" s="206"/>
      <c r="PSG874" s="206"/>
      <c r="PSH874" s="206"/>
      <c r="PSI874" s="206"/>
      <c r="PSJ874" s="206"/>
      <c r="PSK874" s="206"/>
      <c r="PSL874" s="206"/>
      <c r="PSM874" s="206"/>
      <c r="PSN874" s="206"/>
      <c r="PSO874" s="206"/>
      <c r="PSP874" s="206"/>
      <c r="PSQ874" s="206"/>
      <c r="PSR874" s="206"/>
      <c r="PSS874" s="206"/>
      <c r="PST874" s="206"/>
      <c r="PSU874" s="206"/>
      <c r="PSV874" s="206"/>
      <c r="PSW874" s="206"/>
      <c r="PSX874" s="206"/>
      <c r="PSY874" s="206"/>
      <c r="PSZ874" s="206"/>
      <c r="PTA874" s="206"/>
      <c r="PTB874" s="206"/>
      <c r="PTC874" s="206"/>
      <c r="PTD874" s="206"/>
      <c r="PTE874" s="206"/>
      <c r="PTF874" s="206"/>
      <c r="PTG874" s="206"/>
      <c r="PTH874" s="206"/>
      <c r="PTI874" s="206"/>
      <c r="PTJ874" s="206"/>
      <c r="PTK874" s="206"/>
      <c r="PTL874" s="206"/>
      <c r="PTM874" s="206"/>
      <c r="PTN874" s="206"/>
      <c r="PTO874" s="206"/>
      <c r="PTP874" s="206"/>
      <c r="PTQ874" s="206"/>
      <c r="PTR874" s="206"/>
      <c r="PTS874" s="206"/>
      <c r="PTT874" s="206"/>
      <c r="PTU874" s="206"/>
      <c r="PTV874" s="206"/>
      <c r="PTW874" s="206"/>
      <c r="PTX874" s="206"/>
      <c r="PTY874" s="206"/>
      <c r="PTZ874" s="206"/>
      <c r="PUA874" s="206"/>
      <c r="PUB874" s="206"/>
      <c r="PUC874" s="206"/>
      <c r="PUD874" s="206"/>
      <c r="PUE874" s="206"/>
      <c r="PUF874" s="206"/>
      <c r="PUG874" s="206"/>
      <c r="PUH874" s="206"/>
      <c r="PUI874" s="206"/>
      <c r="PUJ874" s="206"/>
      <c r="PUK874" s="206"/>
      <c r="PUL874" s="206"/>
      <c r="PUM874" s="206"/>
      <c r="PUN874" s="206"/>
      <c r="PUO874" s="206"/>
      <c r="PUP874" s="206"/>
      <c r="PUQ874" s="206"/>
      <c r="PUR874" s="206"/>
      <c r="PUS874" s="206"/>
      <c r="PUT874" s="206"/>
      <c r="PUU874" s="206"/>
      <c r="PUV874" s="206"/>
      <c r="PUW874" s="206"/>
      <c r="PUX874" s="206"/>
      <c r="PUY874" s="206"/>
      <c r="PUZ874" s="206"/>
      <c r="PVA874" s="206"/>
      <c r="PVB874" s="206"/>
      <c r="PVC874" s="206"/>
      <c r="PVD874" s="206"/>
      <c r="PVE874" s="206"/>
      <c r="PVF874" s="206"/>
      <c r="PVG874" s="206"/>
      <c r="PVH874" s="206"/>
      <c r="PVI874" s="206"/>
      <c r="PVJ874" s="206"/>
      <c r="PVK874" s="206"/>
      <c r="PVL874" s="206"/>
      <c r="PVM874" s="206"/>
      <c r="PVN874" s="206"/>
      <c r="PVO874" s="206"/>
      <c r="PVP874" s="206"/>
      <c r="PVQ874" s="206"/>
      <c r="PVR874" s="206"/>
      <c r="PVS874" s="206"/>
      <c r="PVT874" s="206"/>
      <c r="PVU874" s="206"/>
      <c r="PVV874" s="206"/>
      <c r="PVW874" s="206"/>
      <c r="PVX874" s="206"/>
      <c r="PVY874" s="206"/>
      <c r="PVZ874" s="206"/>
      <c r="PWA874" s="206"/>
      <c r="PWB874" s="206"/>
      <c r="PWC874" s="206"/>
      <c r="PWD874" s="206"/>
      <c r="PWE874" s="206"/>
      <c r="PWF874" s="206"/>
      <c r="PWG874" s="206"/>
      <c r="PWH874" s="206"/>
      <c r="PWI874" s="206"/>
      <c r="PWJ874" s="206"/>
      <c r="PWK874" s="206"/>
      <c r="PWL874" s="206"/>
      <c r="PWM874" s="206"/>
      <c r="PWN874" s="206"/>
      <c r="PWO874" s="206"/>
      <c r="PWP874" s="206"/>
      <c r="PWQ874" s="206"/>
      <c r="PWR874" s="206"/>
      <c r="PWS874" s="206"/>
      <c r="PWT874" s="206"/>
      <c r="PWU874" s="206"/>
      <c r="PWV874" s="206"/>
      <c r="PWW874" s="206"/>
      <c r="PWX874" s="206"/>
      <c r="PWY874" s="206"/>
      <c r="PWZ874" s="206"/>
      <c r="PXA874" s="206"/>
      <c r="PXB874" s="206"/>
      <c r="PXC874" s="206"/>
      <c r="PXD874" s="206"/>
      <c r="PXE874" s="206"/>
      <c r="PXF874" s="206"/>
      <c r="PXG874" s="206"/>
      <c r="PXH874" s="206"/>
      <c r="PXI874" s="206"/>
      <c r="PXJ874" s="206"/>
      <c r="PXK874" s="206"/>
      <c r="PXL874" s="206"/>
      <c r="PXM874" s="206"/>
      <c r="PXN874" s="206"/>
      <c r="PXO874" s="206"/>
      <c r="PXP874" s="206"/>
      <c r="PXQ874" s="206"/>
      <c r="PXR874" s="206"/>
      <c r="PXS874" s="206"/>
      <c r="PXT874" s="206"/>
      <c r="PXU874" s="206"/>
      <c r="PXV874" s="206"/>
      <c r="PXW874" s="206"/>
      <c r="PXX874" s="206"/>
      <c r="PXY874" s="206"/>
      <c r="PXZ874" s="206"/>
      <c r="PYA874" s="206"/>
      <c r="PYB874" s="206"/>
      <c r="PYC874" s="206"/>
      <c r="PYD874" s="206"/>
      <c r="PYE874" s="206"/>
      <c r="PYF874" s="206"/>
      <c r="PYG874" s="206"/>
      <c r="PYH874" s="206"/>
      <c r="PYI874" s="206"/>
      <c r="PYJ874" s="206"/>
      <c r="PYK874" s="206"/>
      <c r="PYL874" s="206"/>
      <c r="PYM874" s="206"/>
      <c r="PYN874" s="206"/>
      <c r="PYO874" s="206"/>
      <c r="PYP874" s="206"/>
      <c r="PYQ874" s="206"/>
      <c r="PYR874" s="206"/>
      <c r="PYS874" s="206"/>
      <c r="PYT874" s="206"/>
      <c r="PYU874" s="206"/>
      <c r="PYV874" s="206"/>
      <c r="PYW874" s="206"/>
      <c r="PYX874" s="206"/>
      <c r="PYY874" s="206"/>
      <c r="PYZ874" s="206"/>
      <c r="PZA874" s="206"/>
      <c r="PZB874" s="206"/>
      <c r="PZC874" s="206"/>
      <c r="PZD874" s="206"/>
      <c r="PZE874" s="206"/>
      <c r="PZF874" s="206"/>
      <c r="PZG874" s="206"/>
      <c r="PZH874" s="206"/>
      <c r="PZI874" s="206"/>
      <c r="PZJ874" s="206"/>
      <c r="PZK874" s="206"/>
      <c r="PZL874" s="206"/>
      <c r="PZM874" s="206"/>
      <c r="PZN874" s="206"/>
      <c r="PZO874" s="206"/>
      <c r="PZP874" s="206"/>
      <c r="PZQ874" s="206"/>
      <c r="PZR874" s="206"/>
      <c r="PZS874" s="206"/>
      <c r="PZT874" s="206"/>
      <c r="PZU874" s="206"/>
      <c r="PZV874" s="206"/>
      <c r="PZW874" s="206"/>
      <c r="PZX874" s="206"/>
      <c r="PZY874" s="206"/>
      <c r="PZZ874" s="206"/>
      <c r="QAA874" s="206"/>
      <c r="QAB874" s="206"/>
      <c r="QAC874" s="206"/>
      <c r="QAD874" s="206"/>
      <c r="QAE874" s="206"/>
      <c r="QAF874" s="206"/>
      <c r="QAG874" s="206"/>
      <c r="QAH874" s="206"/>
      <c r="QAI874" s="206"/>
      <c r="QAJ874" s="206"/>
      <c r="QAK874" s="206"/>
      <c r="QAL874" s="206"/>
      <c r="QAM874" s="206"/>
      <c r="QAN874" s="206"/>
      <c r="QAO874" s="206"/>
      <c r="QAP874" s="206"/>
      <c r="QAQ874" s="206"/>
      <c r="QAR874" s="206"/>
      <c r="QAS874" s="206"/>
      <c r="QAT874" s="206"/>
      <c r="QAU874" s="206"/>
      <c r="QAV874" s="206"/>
      <c r="QAW874" s="206"/>
      <c r="QAX874" s="206"/>
      <c r="QAY874" s="206"/>
      <c r="QAZ874" s="206"/>
      <c r="QBA874" s="206"/>
      <c r="QBB874" s="206"/>
      <c r="QBC874" s="206"/>
      <c r="QBD874" s="206"/>
      <c r="QBE874" s="206"/>
      <c r="QBF874" s="206"/>
      <c r="QBG874" s="206"/>
      <c r="QBH874" s="206"/>
      <c r="QBI874" s="206"/>
      <c r="QBJ874" s="206"/>
      <c r="QBK874" s="206"/>
      <c r="QBL874" s="206"/>
      <c r="QBM874" s="206"/>
      <c r="QBN874" s="206"/>
      <c r="QBO874" s="206"/>
      <c r="QBP874" s="206"/>
      <c r="QBQ874" s="206"/>
      <c r="QBR874" s="206"/>
      <c r="QBS874" s="206"/>
      <c r="QBT874" s="206"/>
      <c r="QBU874" s="206"/>
      <c r="QBV874" s="206"/>
      <c r="QBW874" s="206"/>
      <c r="QBX874" s="206"/>
      <c r="QBY874" s="206"/>
      <c r="QBZ874" s="206"/>
      <c r="QCA874" s="206"/>
      <c r="QCB874" s="206"/>
      <c r="QCC874" s="206"/>
      <c r="QCD874" s="206"/>
      <c r="QCE874" s="206"/>
      <c r="QCF874" s="206"/>
      <c r="QCG874" s="206"/>
      <c r="QCH874" s="206"/>
      <c r="QCI874" s="206"/>
      <c r="QCJ874" s="206"/>
      <c r="QCK874" s="206"/>
      <c r="QCL874" s="206"/>
      <c r="QCM874" s="206"/>
      <c r="QCN874" s="206"/>
      <c r="QCO874" s="206"/>
      <c r="QCP874" s="206"/>
      <c r="QCQ874" s="206"/>
      <c r="QCR874" s="206"/>
      <c r="QCS874" s="206"/>
      <c r="QCT874" s="206"/>
      <c r="QCU874" s="206"/>
      <c r="QCV874" s="206"/>
      <c r="QCW874" s="206"/>
      <c r="QCX874" s="206"/>
      <c r="QCY874" s="206"/>
      <c r="QCZ874" s="206"/>
      <c r="QDA874" s="206"/>
      <c r="QDB874" s="206"/>
      <c r="QDC874" s="206"/>
      <c r="QDD874" s="206"/>
      <c r="QDE874" s="206"/>
      <c r="QDF874" s="206"/>
      <c r="QDG874" s="206"/>
      <c r="QDH874" s="206"/>
      <c r="QDI874" s="206"/>
      <c r="QDJ874" s="206"/>
      <c r="QDK874" s="206"/>
      <c r="QDL874" s="206"/>
      <c r="QDM874" s="206"/>
      <c r="QDN874" s="206"/>
      <c r="QDO874" s="206"/>
      <c r="QDP874" s="206"/>
      <c r="QDQ874" s="206"/>
      <c r="QDR874" s="206"/>
      <c r="QDS874" s="206"/>
      <c r="QDT874" s="206"/>
      <c r="QDU874" s="206"/>
      <c r="QDV874" s="206"/>
      <c r="QDW874" s="206"/>
      <c r="QDX874" s="206"/>
      <c r="QDY874" s="206"/>
      <c r="QDZ874" s="206"/>
      <c r="QEA874" s="206"/>
      <c r="QEB874" s="206"/>
      <c r="QEC874" s="206"/>
      <c r="QED874" s="206"/>
      <c r="QEE874" s="206"/>
      <c r="QEF874" s="206"/>
      <c r="QEG874" s="206"/>
      <c r="QEH874" s="206"/>
      <c r="QEI874" s="206"/>
      <c r="QEJ874" s="206"/>
      <c r="QEK874" s="206"/>
      <c r="QEL874" s="206"/>
      <c r="QEM874" s="206"/>
      <c r="QEN874" s="206"/>
      <c r="QEO874" s="206"/>
      <c r="QEP874" s="206"/>
      <c r="QEQ874" s="206"/>
      <c r="QER874" s="206"/>
      <c r="QES874" s="206"/>
      <c r="QET874" s="206"/>
      <c r="QEU874" s="206"/>
      <c r="QEV874" s="206"/>
      <c r="QEW874" s="206"/>
      <c r="QEX874" s="206"/>
      <c r="QEY874" s="206"/>
      <c r="QEZ874" s="206"/>
      <c r="QFA874" s="206"/>
      <c r="QFB874" s="206"/>
      <c r="QFC874" s="206"/>
      <c r="QFD874" s="206"/>
      <c r="QFE874" s="206"/>
      <c r="QFF874" s="206"/>
      <c r="QFG874" s="206"/>
      <c r="QFH874" s="206"/>
      <c r="QFI874" s="206"/>
      <c r="QFJ874" s="206"/>
      <c r="QFK874" s="206"/>
      <c r="QFL874" s="206"/>
      <c r="QFM874" s="206"/>
      <c r="QFN874" s="206"/>
      <c r="QFO874" s="206"/>
      <c r="QFP874" s="206"/>
      <c r="QFQ874" s="206"/>
      <c r="QFR874" s="206"/>
      <c r="QFS874" s="206"/>
      <c r="QFT874" s="206"/>
      <c r="QFU874" s="206"/>
      <c r="QFV874" s="206"/>
      <c r="QFW874" s="206"/>
      <c r="QFX874" s="206"/>
      <c r="QFY874" s="206"/>
      <c r="QFZ874" s="206"/>
      <c r="QGA874" s="206"/>
      <c r="QGB874" s="206"/>
      <c r="QGC874" s="206"/>
      <c r="QGD874" s="206"/>
      <c r="QGE874" s="206"/>
      <c r="QGF874" s="206"/>
      <c r="QGG874" s="206"/>
      <c r="QGH874" s="206"/>
      <c r="QGI874" s="206"/>
      <c r="QGJ874" s="206"/>
      <c r="QGK874" s="206"/>
      <c r="QGL874" s="206"/>
      <c r="QGM874" s="206"/>
      <c r="QGN874" s="206"/>
      <c r="QGO874" s="206"/>
      <c r="QGP874" s="206"/>
      <c r="QGQ874" s="206"/>
      <c r="QGR874" s="206"/>
      <c r="QGS874" s="206"/>
      <c r="QGT874" s="206"/>
      <c r="QGU874" s="206"/>
      <c r="QGV874" s="206"/>
      <c r="QGW874" s="206"/>
      <c r="QGX874" s="206"/>
      <c r="QGY874" s="206"/>
      <c r="QGZ874" s="206"/>
      <c r="QHA874" s="206"/>
      <c r="QHB874" s="206"/>
      <c r="QHC874" s="206"/>
      <c r="QHD874" s="206"/>
      <c r="QHE874" s="206"/>
      <c r="QHF874" s="206"/>
      <c r="QHG874" s="206"/>
      <c r="QHH874" s="206"/>
      <c r="QHI874" s="206"/>
      <c r="QHJ874" s="206"/>
      <c r="QHK874" s="206"/>
      <c r="QHL874" s="206"/>
      <c r="QHM874" s="206"/>
      <c r="QHN874" s="206"/>
      <c r="QHO874" s="206"/>
      <c r="QHP874" s="206"/>
      <c r="QHQ874" s="206"/>
      <c r="QHR874" s="206"/>
      <c r="QHS874" s="206"/>
      <c r="QHT874" s="206"/>
      <c r="QHU874" s="206"/>
      <c r="QHV874" s="206"/>
      <c r="QHW874" s="206"/>
      <c r="QHX874" s="206"/>
      <c r="QHY874" s="206"/>
      <c r="QHZ874" s="206"/>
      <c r="QIA874" s="206"/>
      <c r="QIB874" s="206"/>
      <c r="QIC874" s="206"/>
      <c r="QID874" s="206"/>
      <c r="QIE874" s="206"/>
      <c r="QIF874" s="206"/>
      <c r="QIG874" s="206"/>
      <c r="QIH874" s="206"/>
      <c r="QII874" s="206"/>
      <c r="QIJ874" s="206"/>
      <c r="QIK874" s="206"/>
      <c r="QIL874" s="206"/>
      <c r="QIM874" s="206"/>
      <c r="QIN874" s="206"/>
      <c r="QIO874" s="206"/>
      <c r="QIP874" s="206"/>
      <c r="QIQ874" s="206"/>
      <c r="QIR874" s="206"/>
      <c r="QIS874" s="206"/>
      <c r="QIT874" s="206"/>
      <c r="QIU874" s="206"/>
      <c r="QIV874" s="206"/>
      <c r="QIW874" s="206"/>
      <c r="QIX874" s="206"/>
      <c r="QIY874" s="206"/>
      <c r="QIZ874" s="206"/>
      <c r="QJA874" s="206"/>
      <c r="QJB874" s="206"/>
      <c r="QJC874" s="206"/>
      <c r="QJD874" s="206"/>
      <c r="QJE874" s="206"/>
      <c r="QJF874" s="206"/>
      <c r="QJG874" s="206"/>
      <c r="QJH874" s="206"/>
      <c r="QJI874" s="206"/>
      <c r="QJJ874" s="206"/>
      <c r="QJK874" s="206"/>
      <c r="QJL874" s="206"/>
      <c r="QJM874" s="206"/>
      <c r="QJN874" s="206"/>
      <c r="QJO874" s="206"/>
      <c r="QJP874" s="206"/>
      <c r="QJQ874" s="206"/>
      <c r="QJR874" s="206"/>
      <c r="QJS874" s="206"/>
      <c r="QJT874" s="206"/>
      <c r="QJU874" s="206"/>
      <c r="QJV874" s="206"/>
      <c r="QJW874" s="206"/>
      <c r="QJX874" s="206"/>
      <c r="QJY874" s="206"/>
      <c r="QJZ874" s="206"/>
      <c r="QKA874" s="206"/>
      <c r="QKB874" s="206"/>
      <c r="QKC874" s="206"/>
      <c r="QKD874" s="206"/>
      <c r="QKE874" s="206"/>
      <c r="QKF874" s="206"/>
      <c r="QKG874" s="206"/>
      <c r="QKH874" s="206"/>
      <c r="QKI874" s="206"/>
      <c r="QKJ874" s="206"/>
      <c r="QKK874" s="206"/>
      <c r="QKL874" s="206"/>
      <c r="QKM874" s="206"/>
      <c r="QKN874" s="206"/>
      <c r="QKO874" s="206"/>
      <c r="QKP874" s="206"/>
      <c r="QKQ874" s="206"/>
      <c r="QKR874" s="206"/>
      <c r="QKS874" s="206"/>
      <c r="QKT874" s="206"/>
      <c r="QKU874" s="206"/>
      <c r="QKV874" s="206"/>
      <c r="QKW874" s="206"/>
      <c r="QKX874" s="206"/>
      <c r="QKY874" s="206"/>
      <c r="QKZ874" s="206"/>
      <c r="QLA874" s="206"/>
      <c r="QLB874" s="206"/>
      <c r="QLC874" s="206"/>
      <c r="QLD874" s="206"/>
      <c r="QLE874" s="206"/>
      <c r="QLF874" s="206"/>
      <c r="QLG874" s="206"/>
      <c r="QLH874" s="206"/>
      <c r="QLI874" s="206"/>
      <c r="QLJ874" s="206"/>
      <c r="QLK874" s="206"/>
      <c r="QLL874" s="206"/>
      <c r="QLM874" s="206"/>
      <c r="QLN874" s="206"/>
      <c r="QLO874" s="206"/>
      <c r="QLP874" s="206"/>
      <c r="QLQ874" s="206"/>
      <c r="QLR874" s="206"/>
      <c r="QLS874" s="206"/>
      <c r="QLT874" s="206"/>
      <c r="QLU874" s="206"/>
      <c r="QLV874" s="206"/>
      <c r="QLW874" s="206"/>
      <c r="QLX874" s="206"/>
      <c r="QLY874" s="206"/>
      <c r="QLZ874" s="206"/>
      <c r="QMA874" s="206"/>
      <c r="QMB874" s="206"/>
      <c r="QMC874" s="206"/>
      <c r="QMD874" s="206"/>
      <c r="QME874" s="206"/>
      <c r="QMF874" s="206"/>
      <c r="QMG874" s="206"/>
      <c r="QMH874" s="206"/>
      <c r="QMI874" s="206"/>
      <c r="QMJ874" s="206"/>
      <c r="QMK874" s="206"/>
      <c r="QML874" s="206"/>
      <c r="QMM874" s="206"/>
      <c r="QMN874" s="206"/>
      <c r="QMO874" s="206"/>
      <c r="QMP874" s="206"/>
      <c r="QMQ874" s="206"/>
      <c r="QMR874" s="206"/>
      <c r="QMS874" s="206"/>
      <c r="QMT874" s="206"/>
      <c r="QMU874" s="206"/>
      <c r="QMV874" s="206"/>
      <c r="QMW874" s="206"/>
      <c r="QMX874" s="206"/>
      <c r="QMY874" s="206"/>
      <c r="QMZ874" s="206"/>
      <c r="QNA874" s="206"/>
      <c r="QNB874" s="206"/>
      <c r="QNC874" s="206"/>
      <c r="QND874" s="206"/>
      <c r="QNE874" s="206"/>
      <c r="QNF874" s="206"/>
      <c r="QNG874" s="206"/>
      <c r="QNH874" s="206"/>
      <c r="QNI874" s="206"/>
      <c r="QNJ874" s="206"/>
      <c r="QNK874" s="206"/>
      <c r="QNL874" s="206"/>
      <c r="QNM874" s="206"/>
      <c r="QNN874" s="206"/>
      <c r="QNO874" s="206"/>
      <c r="QNP874" s="206"/>
      <c r="QNQ874" s="206"/>
      <c r="QNR874" s="206"/>
      <c r="QNS874" s="206"/>
      <c r="QNT874" s="206"/>
      <c r="QNU874" s="206"/>
      <c r="QNV874" s="206"/>
      <c r="QNW874" s="206"/>
      <c r="QNX874" s="206"/>
      <c r="QNY874" s="206"/>
      <c r="QNZ874" s="206"/>
      <c r="QOA874" s="206"/>
      <c r="QOB874" s="206"/>
      <c r="QOC874" s="206"/>
      <c r="QOD874" s="206"/>
      <c r="QOE874" s="206"/>
      <c r="QOF874" s="206"/>
      <c r="QOG874" s="206"/>
      <c r="QOH874" s="206"/>
      <c r="QOI874" s="206"/>
      <c r="QOJ874" s="206"/>
      <c r="QOK874" s="206"/>
      <c r="QOL874" s="206"/>
      <c r="QOM874" s="206"/>
      <c r="QON874" s="206"/>
      <c r="QOO874" s="206"/>
      <c r="QOP874" s="206"/>
      <c r="QOQ874" s="206"/>
      <c r="QOR874" s="206"/>
      <c r="QOS874" s="206"/>
      <c r="QOT874" s="206"/>
      <c r="QOU874" s="206"/>
      <c r="QOV874" s="206"/>
      <c r="QOW874" s="206"/>
      <c r="QOX874" s="206"/>
      <c r="QOY874" s="206"/>
      <c r="QOZ874" s="206"/>
      <c r="QPA874" s="206"/>
      <c r="QPB874" s="206"/>
      <c r="QPC874" s="206"/>
      <c r="QPD874" s="206"/>
      <c r="QPE874" s="206"/>
      <c r="QPF874" s="206"/>
      <c r="QPG874" s="206"/>
      <c r="QPH874" s="206"/>
      <c r="QPI874" s="206"/>
      <c r="QPJ874" s="206"/>
      <c r="QPK874" s="206"/>
      <c r="QPL874" s="206"/>
      <c r="QPM874" s="206"/>
      <c r="QPN874" s="206"/>
      <c r="QPO874" s="206"/>
      <c r="QPP874" s="206"/>
      <c r="QPQ874" s="206"/>
      <c r="QPR874" s="206"/>
      <c r="QPS874" s="206"/>
      <c r="QPT874" s="206"/>
      <c r="QPU874" s="206"/>
      <c r="QPV874" s="206"/>
      <c r="QPW874" s="206"/>
      <c r="QPX874" s="206"/>
      <c r="QPY874" s="206"/>
      <c r="QPZ874" s="206"/>
      <c r="QQA874" s="206"/>
      <c r="QQB874" s="206"/>
      <c r="QQC874" s="206"/>
      <c r="QQD874" s="206"/>
      <c r="QQE874" s="206"/>
      <c r="QQF874" s="206"/>
      <c r="QQG874" s="206"/>
      <c r="QQH874" s="206"/>
      <c r="QQI874" s="206"/>
      <c r="QQJ874" s="206"/>
      <c r="QQK874" s="206"/>
      <c r="QQL874" s="206"/>
      <c r="QQM874" s="206"/>
      <c r="QQN874" s="206"/>
      <c r="QQO874" s="206"/>
      <c r="QQP874" s="206"/>
      <c r="QQQ874" s="206"/>
      <c r="QQR874" s="206"/>
      <c r="QQS874" s="206"/>
      <c r="QQT874" s="206"/>
      <c r="QQU874" s="206"/>
      <c r="QQV874" s="206"/>
      <c r="QQW874" s="206"/>
      <c r="QQX874" s="206"/>
      <c r="QQY874" s="206"/>
      <c r="QQZ874" s="206"/>
      <c r="QRA874" s="206"/>
      <c r="QRB874" s="206"/>
      <c r="QRC874" s="206"/>
      <c r="QRD874" s="206"/>
      <c r="QRE874" s="206"/>
      <c r="QRF874" s="206"/>
      <c r="QRG874" s="206"/>
      <c r="QRH874" s="206"/>
      <c r="QRI874" s="206"/>
      <c r="QRJ874" s="206"/>
      <c r="QRK874" s="206"/>
      <c r="QRL874" s="206"/>
      <c r="QRM874" s="206"/>
      <c r="QRN874" s="206"/>
      <c r="QRO874" s="206"/>
      <c r="QRP874" s="206"/>
      <c r="QRQ874" s="206"/>
      <c r="QRR874" s="206"/>
      <c r="QRS874" s="206"/>
      <c r="QRT874" s="206"/>
      <c r="QRU874" s="206"/>
      <c r="QRV874" s="206"/>
      <c r="QRW874" s="206"/>
      <c r="QRX874" s="206"/>
      <c r="QRY874" s="206"/>
      <c r="QRZ874" s="206"/>
      <c r="QSA874" s="206"/>
      <c r="QSB874" s="206"/>
      <c r="QSC874" s="206"/>
      <c r="QSD874" s="206"/>
      <c r="QSE874" s="206"/>
      <c r="QSF874" s="206"/>
      <c r="QSG874" s="206"/>
      <c r="QSH874" s="206"/>
      <c r="QSI874" s="206"/>
      <c r="QSJ874" s="206"/>
      <c r="QSK874" s="206"/>
      <c r="QSL874" s="206"/>
      <c r="QSM874" s="206"/>
      <c r="QSN874" s="206"/>
      <c r="QSO874" s="206"/>
      <c r="QSP874" s="206"/>
      <c r="QSQ874" s="206"/>
      <c r="QSR874" s="206"/>
      <c r="QSS874" s="206"/>
      <c r="QST874" s="206"/>
      <c r="QSU874" s="206"/>
      <c r="QSV874" s="206"/>
      <c r="QSW874" s="206"/>
      <c r="QSX874" s="206"/>
      <c r="QSY874" s="206"/>
      <c r="QSZ874" s="206"/>
      <c r="QTA874" s="206"/>
      <c r="QTB874" s="206"/>
      <c r="QTC874" s="206"/>
      <c r="QTD874" s="206"/>
      <c r="QTE874" s="206"/>
      <c r="QTF874" s="206"/>
      <c r="QTG874" s="206"/>
      <c r="QTH874" s="206"/>
      <c r="QTI874" s="206"/>
      <c r="QTJ874" s="206"/>
      <c r="QTK874" s="206"/>
      <c r="QTL874" s="206"/>
      <c r="QTM874" s="206"/>
      <c r="QTN874" s="206"/>
      <c r="QTO874" s="206"/>
      <c r="QTP874" s="206"/>
      <c r="QTQ874" s="206"/>
      <c r="QTR874" s="206"/>
      <c r="QTS874" s="206"/>
      <c r="QTT874" s="206"/>
      <c r="QTU874" s="206"/>
      <c r="QTV874" s="206"/>
      <c r="QTW874" s="206"/>
      <c r="QTX874" s="206"/>
      <c r="QTY874" s="206"/>
      <c r="QTZ874" s="206"/>
      <c r="QUA874" s="206"/>
      <c r="QUB874" s="206"/>
      <c r="QUC874" s="206"/>
      <c r="QUD874" s="206"/>
      <c r="QUE874" s="206"/>
      <c r="QUF874" s="206"/>
      <c r="QUG874" s="206"/>
      <c r="QUH874" s="206"/>
      <c r="QUI874" s="206"/>
      <c r="QUJ874" s="206"/>
      <c r="QUK874" s="206"/>
      <c r="QUL874" s="206"/>
      <c r="QUM874" s="206"/>
      <c r="QUN874" s="206"/>
      <c r="QUO874" s="206"/>
      <c r="QUP874" s="206"/>
      <c r="QUQ874" s="206"/>
      <c r="QUR874" s="206"/>
      <c r="QUS874" s="206"/>
      <c r="QUT874" s="206"/>
      <c r="QUU874" s="206"/>
      <c r="QUV874" s="206"/>
      <c r="QUW874" s="206"/>
      <c r="QUX874" s="206"/>
      <c r="QUY874" s="206"/>
      <c r="QUZ874" s="206"/>
      <c r="QVA874" s="206"/>
      <c r="QVB874" s="206"/>
      <c r="QVC874" s="206"/>
      <c r="QVD874" s="206"/>
      <c r="QVE874" s="206"/>
      <c r="QVF874" s="206"/>
      <c r="QVG874" s="206"/>
      <c r="QVH874" s="206"/>
      <c r="QVI874" s="206"/>
      <c r="QVJ874" s="206"/>
      <c r="QVK874" s="206"/>
      <c r="QVL874" s="206"/>
      <c r="QVM874" s="206"/>
      <c r="QVN874" s="206"/>
      <c r="QVO874" s="206"/>
      <c r="QVP874" s="206"/>
      <c r="QVQ874" s="206"/>
      <c r="QVR874" s="206"/>
      <c r="QVS874" s="206"/>
      <c r="QVT874" s="206"/>
      <c r="QVU874" s="206"/>
      <c r="QVV874" s="206"/>
      <c r="QVW874" s="206"/>
      <c r="QVX874" s="206"/>
      <c r="QVY874" s="206"/>
      <c r="QVZ874" s="206"/>
      <c r="QWA874" s="206"/>
      <c r="QWB874" s="206"/>
      <c r="QWC874" s="206"/>
      <c r="QWD874" s="206"/>
      <c r="QWE874" s="206"/>
      <c r="QWF874" s="206"/>
      <c r="QWG874" s="206"/>
      <c r="QWH874" s="206"/>
      <c r="QWI874" s="206"/>
      <c r="QWJ874" s="206"/>
      <c r="QWK874" s="206"/>
      <c r="QWL874" s="206"/>
      <c r="QWM874" s="206"/>
      <c r="QWN874" s="206"/>
      <c r="QWO874" s="206"/>
      <c r="QWP874" s="206"/>
      <c r="QWQ874" s="206"/>
      <c r="QWR874" s="206"/>
      <c r="QWS874" s="206"/>
      <c r="QWT874" s="206"/>
      <c r="QWU874" s="206"/>
      <c r="QWV874" s="206"/>
      <c r="QWW874" s="206"/>
      <c r="QWX874" s="206"/>
      <c r="QWY874" s="206"/>
      <c r="QWZ874" s="206"/>
      <c r="QXA874" s="206"/>
      <c r="QXB874" s="206"/>
      <c r="QXC874" s="206"/>
      <c r="QXD874" s="206"/>
      <c r="QXE874" s="206"/>
      <c r="QXF874" s="206"/>
      <c r="QXG874" s="206"/>
      <c r="QXH874" s="206"/>
      <c r="QXI874" s="206"/>
      <c r="QXJ874" s="206"/>
      <c r="QXK874" s="206"/>
      <c r="QXL874" s="206"/>
      <c r="QXM874" s="206"/>
      <c r="QXN874" s="206"/>
      <c r="QXO874" s="206"/>
      <c r="QXP874" s="206"/>
      <c r="QXQ874" s="206"/>
      <c r="QXR874" s="206"/>
      <c r="QXS874" s="206"/>
      <c r="QXT874" s="206"/>
      <c r="QXU874" s="206"/>
      <c r="QXV874" s="206"/>
      <c r="QXW874" s="206"/>
      <c r="QXX874" s="206"/>
      <c r="QXY874" s="206"/>
      <c r="QXZ874" s="206"/>
      <c r="QYA874" s="206"/>
      <c r="QYB874" s="206"/>
      <c r="QYC874" s="206"/>
      <c r="QYD874" s="206"/>
      <c r="QYE874" s="206"/>
      <c r="QYF874" s="206"/>
      <c r="QYG874" s="206"/>
      <c r="QYH874" s="206"/>
      <c r="QYI874" s="206"/>
      <c r="QYJ874" s="206"/>
      <c r="QYK874" s="206"/>
      <c r="QYL874" s="206"/>
      <c r="QYM874" s="206"/>
      <c r="QYN874" s="206"/>
      <c r="QYO874" s="206"/>
      <c r="QYP874" s="206"/>
      <c r="QYQ874" s="206"/>
      <c r="QYR874" s="206"/>
      <c r="QYS874" s="206"/>
      <c r="QYT874" s="206"/>
      <c r="QYU874" s="206"/>
      <c r="QYV874" s="206"/>
      <c r="QYW874" s="206"/>
      <c r="QYX874" s="206"/>
      <c r="QYY874" s="206"/>
      <c r="QYZ874" s="206"/>
      <c r="QZA874" s="206"/>
      <c r="QZB874" s="206"/>
      <c r="QZC874" s="206"/>
      <c r="QZD874" s="206"/>
      <c r="QZE874" s="206"/>
      <c r="QZF874" s="206"/>
      <c r="QZG874" s="206"/>
      <c r="QZH874" s="206"/>
      <c r="QZI874" s="206"/>
      <c r="QZJ874" s="206"/>
      <c r="QZK874" s="206"/>
      <c r="QZL874" s="206"/>
      <c r="QZM874" s="206"/>
      <c r="QZN874" s="206"/>
      <c r="QZO874" s="206"/>
      <c r="QZP874" s="206"/>
      <c r="QZQ874" s="206"/>
      <c r="QZR874" s="206"/>
      <c r="QZS874" s="206"/>
      <c r="QZT874" s="206"/>
      <c r="QZU874" s="206"/>
      <c r="QZV874" s="206"/>
      <c r="QZW874" s="206"/>
      <c r="QZX874" s="206"/>
      <c r="QZY874" s="206"/>
      <c r="QZZ874" s="206"/>
      <c r="RAA874" s="206"/>
      <c r="RAB874" s="206"/>
      <c r="RAC874" s="206"/>
      <c r="RAD874" s="206"/>
      <c r="RAE874" s="206"/>
      <c r="RAF874" s="206"/>
      <c r="RAG874" s="206"/>
      <c r="RAH874" s="206"/>
      <c r="RAI874" s="206"/>
      <c r="RAJ874" s="206"/>
      <c r="RAK874" s="206"/>
      <c r="RAL874" s="206"/>
      <c r="RAM874" s="206"/>
      <c r="RAN874" s="206"/>
      <c r="RAO874" s="206"/>
      <c r="RAP874" s="206"/>
      <c r="RAQ874" s="206"/>
      <c r="RAR874" s="206"/>
      <c r="RAS874" s="206"/>
      <c r="RAT874" s="206"/>
      <c r="RAU874" s="206"/>
      <c r="RAV874" s="206"/>
      <c r="RAW874" s="206"/>
      <c r="RAX874" s="206"/>
      <c r="RAY874" s="206"/>
      <c r="RAZ874" s="206"/>
      <c r="RBA874" s="206"/>
      <c r="RBB874" s="206"/>
      <c r="RBC874" s="206"/>
      <c r="RBD874" s="206"/>
      <c r="RBE874" s="206"/>
      <c r="RBF874" s="206"/>
      <c r="RBG874" s="206"/>
      <c r="RBH874" s="206"/>
      <c r="RBI874" s="206"/>
      <c r="RBJ874" s="206"/>
      <c r="RBK874" s="206"/>
      <c r="RBL874" s="206"/>
      <c r="RBM874" s="206"/>
      <c r="RBN874" s="206"/>
      <c r="RBO874" s="206"/>
      <c r="RBP874" s="206"/>
      <c r="RBQ874" s="206"/>
      <c r="RBR874" s="206"/>
      <c r="RBS874" s="206"/>
      <c r="RBT874" s="206"/>
      <c r="RBU874" s="206"/>
      <c r="RBV874" s="206"/>
      <c r="RBW874" s="206"/>
      <c r="RBX874" s="206"/>
      <c r="RBY874" s="206"/>
      <c r="RBZ874" s="206"/>
      <c r="RCA874" s="206"/>
      <c r="RCB874" s="206"/>
      <c r="RCC874" s="206"/>
      <c r="RCD874" s="206"/>
      <c r="RCE874" s="206"/>
      <c r="RCF874" s="206"/>
      <c r="RCG874" s="206"/>
      <c r="RCH874" s="206"/>
      <c r="RCI874" s="206"/>
      <c r="RCJ874" s="206"/>
      <c r="RCK874" s="206"/>
      <c r="RCL874" s="206"/>
      <c r="RCM874" s="206"/>
      <c r="RCN874" s="206"/>
      <c r="RCO874" s="206"/>
      <c r="RCP874" s="206"/>
      <c r="RCQ874" s="206"/>
      <c r="RCR874" s="206"/>
      <c r="RCS874" s="206"/>
      <c r="RCT874" s="206"/>
      <c r="RCU874" s="206"/>
      <c r="RCV874" s="206"/>
      <c r="RCW874" s="206"/>
      <c r="RCX874" s="206"/>
      <c r="RCY874" s="206"/>
      <c r="RCZ874" s="206"/>
      <c r="RDA874" s="206"/>
      <c r="RDB874" s="206"/>
      <c r="RDC874" s="206"/>
      <c r="RDD874" s="206"/>
      <c r="RDE874" s="206"/>
      <c r="RDF874" s="206"/>
      <c r="RDG874" s="206"/>
      <c r="RDH874" s="206"/>
      <c r="RDI874" s="206"/>
      <c r="RDJ874" s="206"/>
      <c r="RDK874" s="206"/>
      <c r="RDL874" s="206"/>
      <c r="RDM874" s="206"/>
      <c r="RDN874" s="206"/>
      <c r="RDO874" s="206"/>
      <c r="RDP874" s="206"/>
      <c r="RDQ874" s="206"/>
      <c r="RDR874" s="206"/>
      <c r="RDS874" s="206"/>
      <c r="RDT874" s="206"/>
      <c r="RDU874" s="206"/>
      <c r="RDV874" s="206"/>
      <c r="RDW874" s="206"/>
      <c r="RDX874" s="206"/>
      <c r="RDY874" s="206"/>
      <c r="RDZ874" s="206"/>
      <c r="REA874" s="206"/>
      <c r="REB874" s="206"/>
      <c r="REC874" s="206"/>
      <c r="RED874" s="206"/>
      <c r="REE874" s="206"/>
      <c r="REF874" s="206"/>
      <c r="REG874" s="206"/>
      <c r="REH874" s="206"/>
      <c r="REI874" s="206"/>
      <c r="REJ874" s="206"/>
      <c r="REK874" s="206"/>
      <c r="REL874" s="206"/>
      <c r="REM874" s="206"/>
      <c r="REN874" s="206"/>
      <c r="REO874" s="206"/>
      <c r="REP874" s="206"/>
      <c r="REQ874" s="206"/>
      <c r="RER874" s="206"/>
      <c r="RES874" s="206"/>
      <c r="RET874" s="206"/>
      <c r="REU874" s="206"/>
      <c r="REV874" s="206"/>
      <c r="REW874" s="206"/>
      <c r="REX874" s="206"/>
      <c r="REY874" s="206"/>
      <c r="REZ874" s="206"/>
      <c r="RFA874" s="206"/>
      <c r="RFB874" s="206"/>
      <c r="RFC874" s="206"/>
      <c r="RFD874" s="206"/>
      <c r="RFE874" s="206"/>
      <c r="RFF874" s="206"/>
      <c r="RFG874" s="206"/>
      <c r="RFH874" s="206"/>
      <c r="RFI874" s="206"/>
      <c r="RFJ874" s="206"/>
      <c r="RFK874" s="206"/>
      <c r="RFL874" s="206"/>
      <c r="RFM874" s="206"/>
      <c r="RFN874" s="206"/>
      <c r="RFO874" s="206"/>
      <c r="RFP874" s="206"/>
      <c r="RFQ874" s="206"/>
      <c r="RFR874" s="206"/>
      <c r="RFS874" s="206"/>
      <c r="RFT874" s="206"/>
      <c r="RFU874" s="206"/>
      <c r="RFV874" s="206"/>
      <c r="RFW874" s="206"/>
      <c r="RFX874" s="206"/>
      <c r="RFY874" s="206"/>
      <c r="RFZ874" s="206"/>
      <c r="RGA874" s="206"/>
      <c r="RGB874" s="206"/>
      <c r="RGC874" s="206"/>
      <c r="RGD874" s="206"/>
      <c r="RGE874" s="206"/>
      <c r="RGF874" s="206"/>
      <c r="RGG874" s="206"/>
      <c r="RGH874" s="206"/>
      <c r="RGI874" s="206"/>
      <c r="RGJ874" s="206"/>
      <c r="RGK874" s="206"/>
      <c r="RGL874" s="206"/>
      <c r="RGM874" s="206"/>
      <c r="RGN874" s="206"/>
      <c r="RGO874" s="206"/>
      <c r="RGP874" s="206"/>
      <c r="RGQ874" s="206"/>
      <c r="RGR874" s="206"/>
      <c r="RGS874" s="206"/>
      <c r="RGT874" s="206"/>
      <c r="RGU874" s="206"/>
      <c r="RGV874" s="206"/>
      <c r="RGW874" s="206"/>
      <c r="RGX874" s="206"/>
      <c r="RGY874" s="206"/>
      <c r="RGZ874" s="206"/>
      <c r="RHA874" s="206"/>
      <c r="RHB874" s="206"/>
      <c r="RHC874" s="206"/>
      <c r="RHD874" s="206"/>
      <c r="RHE874" s="206"/>
      <c r="RHF874" s="206"/>
      <c r="RHG874" s="206"/>
      <c r="RHH874" s="206"/>
      <c r="RHI874" s="206"/>
      <c r="RHJ874" s="206"/>
      <c r="RHK874" s="206"/>
      <c r="RHL874" s="206"/>
      <c r="RHM874" s="206"/>
      <c r="RHN874" s="206"/>
      <c r="RHO874" s="206"/>
      <c r="RHP874" s="206"/>
      <c r="RHQ874" s="206"/>
      <c r="RHR874" s="206"/>
      <c r="RHS874" s="206"/>
      <c r="RHT874" s="206"/>
      <c r="RHU874" s="206"/>
      <c r="RHV874" s="206"/>
      <c r="RHW874" s="206"/>
      <c r="RHX874" s="206"/>
      <c r="RHY874" s="206"/>
      <c r="RHZ874" s="206"/>
      <c r="RIA874" s="206"/>
      <c r="RIB874" s="206"/>
      <c r="RIC874" s="206"/>
      <c r="RID874" s="206"/>
      <c r="RIE874" s="206"/>
      <c r="RIF874" s="206"/>
      <c r="RIG874" s="206"/>
      <c r="RIH874" s="206"/>
      <c r="RII874" s="206"/>
      <c r="RIJ874" s="206"/>
      <c r="RIK874" s="206"/>
      <c r="RIL874" s="206"/>
      <c r="RIM874" s="206"/>
      <c r="RIN874" s="206"/>
      <c r="RIO874" s="206"/>
      <c r="RIP874" s="206"/>
      <c r="RIQ874" s="206"/>
      <c r="RIR874" s="206"/>
      <c r="RIS874" s="206"/>
      <c r="RIT874" s="206"/>
      <c r="RIU874" s="206"/>
      <c r="RIV874" s="206"/>
      <c r="RIW874" s="206"/>
      <c r="RIX874" s="206"/>
      <c r="RIY874" s="206"/>
      <c r="RIZ874" s="206"/>
      <c r="RJA874" s="206"/>
      <c r="RJB874" s="206"/>
      <c r="RJC874" s="206"/>
      <c r="RJD874" s="206"/>
      <c r="RJE874" s="206"/>
      <c r="RJF874" s="206"/>
      <c r="RJG874" s="206"/>
      <c r="RJH874" s="206"/>
      <c r="RJI874" s="206"/>
      <c r="RJJ874" s="206"/>
      <c r="RJK874" s="206"/>
      <c r="RJL874" s="206"/>
      <c r="RJM874" s="206"/>
      <c r="RJN874" s="206"/>
      <c r="RJO874" s="206"/>
      <c r="RJP874" s="206"/>
      <c r="RJQ874" s="206"/>
      <c r="RJR874" s="206"/>
      <c r="RJS874" s="206"/>
      <c r="RJT874" s="206"/>
      <c r="RJU874" s="206"/>
      <c r="RJV874" s="206"/>
      <c r="RJW874" s="206"/>
      <c r="RJX874" s="206"/>
      <c r="RJY874" s="206"/>
      <c r="RJZ874" s="206"/>
      <c r="RKA874" s="206"/>
      <c r="RKB874" s="206"/>
      <c r="RKC874" s="206"/>
      <c r="RKD874" s="206"/>
      <c r="RKE874" s="206"/>
      <c r="RKF874" s="206"/>
      <c r="RKG874" s="206"/>
      <c r="RKH874" s="206"/>
      <c r="RKI874" s="206"/>
      <c r="RKJ874" s="206"/>
      <c r="RKK874" s="206"/>
      <c r="RKL874" s="206"/>
      <c r="RKM874" s="206"/>
      <c r="RKN874" s="206"/>
      <c r="RKO874" s="206"/>
      <c r="RKP874" s="206"/>
      <c r="RKQ874" s="206"/>
      <c r="RKR874" s="206"/>
      <c r="RKS874" s="206"/>
      <c r="RKT874" s="206"/>
      <c r="RKU874" s="206"/>
      <c r="RKV874" s="206"/>
      <c r="RKW874" s="206"/>
      <c r="RKX874" s="206"/>
      <c r="RKY874" s="206"/>
      <c r="RKZ874" s="206"/>
      <c r="RLA874" s="206"/>
      <c r="RLB874" s="206"/>
      <c r="RLC874" s="206"/>
      <c r="RLD874" s="206"/>
      <c r="RLE874" s="206"/>
      <c r="RLF874" s="206"/>
      <c r="RLG874" s="206"/>
      <c r="RLH874" s="206"/>
      <c r="RLI874" s="206"/>
      <c r="RLJ874" s="206"/>
      <c r="RLK874" s="206"/>
      <c r="RLL874" s="206"/>
      <c r="RLM874" s="206"/>
      <c r="RLN874" s="206"/>
      <c r="RLO874" s="206"/>
      <c r="RLP874" s="206"/>
      <c r="RLQ874" s="206"/>
      <c r="RLR874" s="206"/>
      <c r="RLS874" s="206"/>
      <c r="RLT874" s="206"/>
      <c r="RLU874" s="206"/>
      <c r="RLV874" s="206"/>
      <c r="RLW874" s="206"/>
      <c r="RLX874" s="206"/>
      <c r="RLY874" s="206"/>
      <c r="RLZ874" s="206"/>
      <c r="RMA874" s="206"/>
      <c r="RMB874" s="206"/>
      <c r="RMC874" s="206"/>
      <c r="RMD874" s="206"/>
      <c r="RME874" s="206"/>
      <c r="RMF874" s="206"/>
      <c r="RMG874" s="206"/>
      <c r="RMH874" s="206"/>
      <c r="RMI874" s="206"/>
      <c r="RMJ874" s="206"/>
      <c r="RMK874" s="206"/>
      <c r="RML874" s="206"/>
      <c r="RMM874" s="206"/>
      <c r="RMN874" s="206"/>
      <c r="RMO874" s="206"/>
      <c r="RMP874" s="206"/>
      <c r="RMQ874" s="206"/>
      <c r="RMR874" s="206"/>
      <c r="RMS874" s="206"/>
      <c r="RMT874" s="206"/>
      <c r="RMU874" s="206"/>
      <c r="RMV874" s="206"/>
      <c r="RMW874" s="206"/>
      <c r="RMX874" s="206"/>
      <c r="RMY874" s="206"/>
      <c r="RMZ874" s="206"/>
      <c r="RNA874" s="206"/>
      <c r="RNB874" s="206"/>
      <c r="RNC874" s="206"/>
      <c r="RND874" s="206"/>
      <c r="RNE874" s="206"/>
      <c r="RNF874" s="206"/>
      <c r="RNG874" s="206"/>
      <c r="RNH874" s="206"/>
      <c r="RNI874" s="206"/>
      <c r="RNJ874" s="206"/>
      <c r="RNK874" s="206"/>
      <c r="RNL874" s="206"/>
      <c r="RNM874" s="206"/>
      <c r="RNN874" s="206"/>
      <c r="RNO874" s="206"/>
      <c r="RNP874" s="206"/>
      <c r="RNQ874" s="206"/>
      <c r="RNR874" s="206"/>
      <c r="RNS874" s="206"/>
      <c r="RNT874" s="206"/>
      <c r="RNU874" s="206"/>
      <c r="RNV874" s="206"/>
      <c r="RNW874" s="206"/>
      <c r="RNX874" s="206"/>
      <c r="RNY874" s="206"/>
      <c r="RNZ874" s="206"/>
      <c r="ROA874" s="206"/>
      <c r="ROB874" s="206"/>
      <c r="ROC874" s="206"/>
      <c r="ROD874" s="206"/>
      <c r="ROE874" s="206"/>
      <c r="ROF874" s="206"/>
      <c r="ROG874" s="206"/>
      <c r="ROH874" s="206"/>
      <c r="ROI874" s="206"/>
      <c r="ROJ874" s="206"/>
      <c r="ROK874" s="206"/>
      <c r="ROL874" s="206"/>
      <c r="ROM874" s="206"/>
      <c r="RON874" s="206"/>
      <c r="ROO874" s="206"/>
      <c r="ROP874" s="206"/>
      <c r="ROQ874" s="206"/>
      <c r="ROR874" s="206"/>
      <c r="ROS874" s="206"/>
      <c r="ROT874" s="206"/>
      <c r="ROU874" s="206"/>
      <c r="ROV874" s="206"/>
      <c r="ROW874" s="206"/>
      <c r="ROX874" s="206"/>
      <c r="ROY874" s="206"/>
      <c r="ROZ874" s="206"/>
      <c r="RPA874" s="206"/>
      <c r="RPB874" s="206"/>
      <c r="RPC874" s="206"/>
      <c r="RPD874" s="206"/>
      <c r="RPE874" s="206"/>
      <c r="RPF874" s="206"/>
      <c r="RPG874" s="206"/>
      <c r="RPH874" s="206"/>
      <c r="RPI874" s="206"/>
      <c r="RPJ874" s="206"/>
      <c r="RPK874" s="206"/>
      <c r="RPL874" s="206"/>
      <c r="RPM874" s="206"/>
      <c r="RPN874" s="206"/>
      <c r="RPO874" s="206"/>
      <c r="RPP874" s="206"/>
      <c r="RPQ874" s="206"/>
      <c r="RPR874" s="206"/>
      <c r="RPS874" s="206"/>
      <c r="RPT874" s="206"/>
      <c r="RPU874" s="206"/>
      <c r="RPV874" s="206"/>
      <c r="RPW874" s="206"/>
      <c r="RPX874" s="206"/>
      <c r="RPY874" s="206"/>
      <c r="RPZ874" s="206"/>
      <c r="RQA874" s="206"/>
      <c r="RQB874" s="206"/>
      <c r="RQC874" s="206"/>
      <c r="RQD874" s="206"/>
      <c r="RQE874" s="206"/>
      <c r="RQF874" s="206"/>
      <c r="RQG874" s="206"/>
      <c r="RQH874" s="206"/>
      <c r="RQI874" s="206"/>
      <c r="RQJ874" s="206"/>
      <c r="RQK874" s="206"/>
      <c r="RQL874" s="206"/>
      <c r="RQM874" s="206"/>
      <c r="RQN874" s="206"/>
      <c r="RQO874" s="206"/>
      <c r="RQP874" s="206"/>
      <c r="RQQ874" s="206"/>
      <c r="RQR874" s="206"/>
      <c r="RQS874" s="206"/>
      <c r="RQT874" s="206"/>
      <c r="RQU874" s="206"/>
      <c r="RQV874" s="206"/>
      <c r="RQW874" s="206"/>
      <c r="RQX874" s="206"/>
      <c r="RQY874" s="206"/>
      <c r="RQZ874" s="206"/>
      <c r="RRA874" s="206"/>
      <c r="RRB874" s="206"/>
      <c r="RRC874" s="206"/>
      <c r="RRD874" s="206"/>
      <c r="RRE874" s="206"/>
      <c r="RRF874" s="206"/>
      <c r="RRG874" s="206"/>
      <c r="RRH874" s="206"/>
      <c r="RRI874" s="206"/>
      <c r="RRJ874" s="206"/>
      <c r="RRK874" s="206"/>
      <c r="RRL874" s="206"/>
      <c r="RRM874" s="206"/>
      <c r="RRN874" s="206"/>
      <c r="RRO874" s="206"/>
      <c r="RRP874" s="206"/>
      <c r="RRQ874" s="206"/>
      <c r="RRR874" s="206"/>
      <c r="RRS874" s="206"/>
      <c r="RRT874" s="206"/>
      <c r="RRU874" s="206"/>
      <c r="RRV874" s="206"/>
      <c r="RRW874" s="206"/>
      <c r="RRX874" s="206"/>
      <c r="RRY874" s="206"/>
      <c r="RRZ874" s="206"/>
      <c r="RSA874" s="206"/>
      <c r="RSB874" s="206"/>
      <c r="RSC874" s="206"/>
      <c r="RSD874" s="206"/>
      <c r="RSE874" s="206"/>
      <c r="RSF874" s="206"/>
      <c r="RSG874" s="206"/>
      <c r="RSH874" s="206"/>
      <c r="RSI874" s="206"/>
      <c r="RSJ874" s="206"/>
      <c r="RSK874" s="206"/>
      <c r="RSL874" s="206"/>
      <c r="RSM874" s="206"/>
      <c r="RSN874" s="206"/>
      <c r="RSO874" s="206"/>
      <c r="RSP874" s="206"/>
      <c r="RSQ874" s="206"/>
      <c r="RSR874" s="206"/>
      <c r="RSS874" s="206"/>
      <c r="RST874" s="206"/>
      <c r="RSU874" s="206"/>
      <c r="RSV874" s="206"/>
      <c r="RSW874" s="206"/>
      <c r="RSX874" s="206"/>
      <c r="RSY874" s="206"/>
      <c r="RSZ874" s="206"/>
      <c r="RTA874" s="206"/>
      <c r="RTB874" s="206"/>
      <c r="RTC874" s="206"/>
      <c r="RTD874" s="206"/>
      <c r="RTE874" s="206"/>
      <c r="RTF874" s="206"/>
      <c r="RTG874" s="206"/>
      <c r="RTH874" s="206"/>
      <c r="RTI874" s="206"/>
      <c r="RTJ874" s="206"/>
      <c r="RTK874" s="206"/>
      <c r="RTL874" s="206"/>
      <c r="RTM874" s="206"/>
      <c r="RTN874" s="206"/>
      <c r="RTO874" s="206"/>
      <c r="RTP874" s="206"/>
      <c r="RTQ874" s="206"/>
      <c r="RTR874" s="206"/>
      <c r="RTS874" s="206"/>
      <c r="RTT874" s="206"/>
      <c r="RTU874" s="206"/>
      <c r="RTV874" s="206"/>
      <c r="RTW874" s="206"/>
      <c r="RTX874" s="206"/>
      <c r="RTY874" s="206"/>
      <c r="RTZ874" s="206"/>
      <c r="RUA874" s="206"/>
      <c r="RUB874" s="206"/>
      <c r="RUC874" s="206"/>
      <c r="RUD874" s="206"/>
      <c r="RUE874" s="206"/>
      <c r="RUF874" s="206"/>
      <c r="RUG874" s="206"/>
      <c r="RUH874" s="206"/>
      <c r="RUI874" s="206"/>
      <c r="RUJ874" s="206"/>
      <c r="RUK874" s="206"/>
      <c r="RUL874" s="206"/>
      <c r="RUM874" s="206"/>
      <c r="RUN874" s="206"/>
      <c r="RUO874" s="206"/>
      <c r="RUP874" s="206"/>
      <c r="RUQ874" s="206"/>
      <c r="RUR874" s="206"/>
      <c r="RUS874" s="206"/>
      <c r="RUT874" s="206"/>
      <c r="RUU874" s="206"/>
      <c r="RUV874" s="206"/>
      <c r="RUW874" s="206"/>
      <c r="RUX874" s="206"/>
      <c r="RUY874" s="206"/>
      <c r="RUZ874" s="206"/>
      <c r="RVA874" s="206"/>
      <c r="RVB874" s="206"/>
      <c r="RVC874" s="206"/>
      <c r="RVD874" s="206"/>
      <c r="RVE874" s="206"/>
      <c r="RVF874" s="206"/>
      <c r="RVG874" s="206"/>
      <c r="RVH874" s="206"/>
      <c r="RVI874" s="206"/>
      <c r="RVJ874" s="206"/>
      <c r="RVK874" s="206"/>
      <c r="RVL874" s="206"/>
      <c r="RVM874" s="206"/>
      <c r="RVN874" s="206"/>
      <c r="RVO874" s="206"/>
      <c r="RVP874" s="206"/>
      <c r="RVQ874" s="206"/>
      <c r="RVR874" s="206"/>
      <c r="RVS874" s="206"/>
      <c r="RVT874" s="206"/>
      <c r="RVU874" s="206"/>
      <c r="RVV874" s="206"/>
      <c r="RVW874" s="206"/>
      <c r="RVX874" s="206"/>
      <c r="RVY874" s="206"/>
      <c r="RVZ874" s="206"/>
      <c r="RWA874" s="206"/>
      <c r="RWB874" s="206"/>
      <c r="RWC874" s="206"/>
      <c r="RWD874" s="206"/>
      <c r="RWE874" s="206"/>
      <c r="RWF874" s="206"/>
      <c r="RWG874" s="206"/>
      <c r="RWH874" s="206"/>
      <c r="RWI874" s="206"/>
      <c r="RWJ874" s="206"/>
      <c r="RWK874" s="206"/>
      <c r="RWL874" s="206"/>
      <c r="RWM874" s="206"/>
      <c r="RWN874" s="206"/>
      <c r="RWO874" s="206"/>
      <c r="RWP874" s="206"/>
      <c r="RWQ874" s="206"/>
      <c r="RWR874" s="206"/>
      <c r="RWS874" s="206"/>
      <c r="RWT874" s="206"/>
      <c r="RWU874" s="206"/>
      <c r="RWV874" s="206"/>
      <c r="RWW874" s="206"/>
      <c r="RWX874" s="206"/>
      <c r="RWY874" s="206"/>
      <c r="RWZ874" s="206"/>
      <c r="RXA874" s="206"/>
      <c r="RXB874" s="206"/>
      <c r="RXC874" s="206"/>
      <c r="RXD874" s="206"/>
      <c r="RXE874" s="206"/>
      <c r="RXF874" s="206"/>
      <c r="RXG874" s="206"/>
      <c r="RXH874" s="206"/>
      <c r="RXI874" s="206"/>
      <c r="RXJ874" s="206"/>
      <c r="RXK874" s="206"/>
      <c r="RXL874" s="206"/>
      <c r="RXM874" s="206"/>
      <c r="RXN874" s="206"/>
      <c r="RXO874" s="206"/>
      <c r="RXP874" s="206"/>
      <c r="RXQ874" s="206"/>
      <c r="RXR874" s="206"/>
      <c r="RXS874" s="206"/>
      <c r="RXT874" s="206"/>
      <c r="RXU874" s="206"/>
      <c r="RXV874" s="206"/>
      <c r="RXW874" s="206"/>
      <c r="RXX874" s="206"/>
      <c r="RXY874" s="206"/>
      <c r="RXZ874" s="206"/>
      <c r="RYA874" s="206"/>
      <c r="RYB874" s="206"/>
      <c r="RYC874" s="206"/>
      <c r="RYD874" s="206"/>
      <c r="RYE874" s="206"/>
      <c r="RYF874" s="206"/>
      <c r="RYG874" s="206"/>
      <c r="RYH874" s="206"/>
      <c r="RYI874" s="206"/>
      <c r="RYJ874" s="206"/>
      <c r="RYK874" s="206"/>
      <c r="RYL874" s="206"/>
      <c r="RYM874" s="206"/>
      <c r="RYN874" s="206"/>
      <c r="RYO874" s="206"/>
      <c r="RYP874" s="206"/>
      <c r="RYQ874" s="206"/>
      <c r="RYR874" s="206"/>
      <c r="RYS874" s="206"/>
      <c r="RYT874" s="206"/>
      <c r="RYU874" s="206"/>
      <c r="RYV874" s="206"/>
      <c r="RYW874" s="206"/>
      <c r="RYX874" s="206"/>
      <c r="RYY874" s="206"/>
      <c r="RYZ874" s="206"/>
      <c r="RZA874" s="206"/>
      <c r="RZB874" s="206"/>
      <c r="RZC874" s="206"/>
      <c r="RZD874" s="206"/>
      <c r="RZE874" s="206"/>
      <c r="RZF874" s="206"/>
      <c r="RZG874" s="206"/>
      <c r="RZH874" s="206"/>
      <c r="RZI874" s="206"/>
      <c r="RZJ874" s="206"/>
      <c r="RZK874" s="206"/>
      <c r="RZL874" s="206"/>
      <c r="RZM874" s="206"/>
      <c r="RZN874" s="206"/>
      <c r="RZO874" s="206"/>
      <c r="RZP874" s="206"/>
      <c r="RZQ874" s="206"/>
      <c r="RZR874" s="206"/>
      <c r="RZS874" s="206"/>
      <c r="RZT874" s="206"/>
      <c r="RZU874" s="206"/>
      <c r="RZV874" s="206"/>
      <c r="RZW874" s="206"/>
      <c r="RZX874" s="206"/>
      <c r="RZY874" s="206"/>
      <c r="RZZ874" s="206"/>
      <c r="SAA874" s="206"/>
      <c r="SAB874" s="206"/>
      <c r="SAC874" s="206"/>
      <c r="SAD874" s="206"/>
      <c r="SAE874" s="206"/>
      <c r="SAF874" s="206"/>
      <c r="SAG874" s="206"/>
      <c r="SAH874" s="206"/>
      <c r="SAI874" s="206"/>
      <c r="SAJ874" s="206"/>
      <c r="SAK874" s="206"/>
      <c r="SAL874" s="206"/>
      <c r="SAM874" s="206"/>
      <c r="SAN874" s="206"/>
      <c r="SAO874" s="206"/>
      <c r="SAP874" s="206"/>
      <c r="SAQ874" s="206"/>
      <c r="SAR874" s="206"/>
      <c r="SAS874" s="206"/>
      <c r="SAT874" s="206"/>
      <c r="SAU874" s="206"/>
      <c r="SAV874" s="206"/>
      <c r="SAW874" s="206"/>
      <c r="SAX874" s="206"/>
      <c r="SAY874" s="206"/>
      <c r="SAZ874" s="206"/>
      <c r="SBA874" s="206"/>
      <c r="SBB874" s="206"/>
      <c r="SBC874" s="206"/>
      <c r="SBD874" s="206"/>
      <c r="SBE874" s="206"/>
      <c r="SBF874" s="206"/>
      <c r="SBG874" s="206"/>
      <c r="SBH874" s="206"/>
      <c r="SBI874" s="206"/>
      <c r="SBJ874" s="206"/>
      <c r="SBK874" s="206"/>
      <c r="SBL874" s="206"/>
      <c r="SBM874" s="206"/>
      <c r="SBN874" s="206"/>
      <c r="SBO874" s="206"/>
      <c r="SBP874" s="206"/>
      <c r="SBQ874" s="206"/>
      <c r="SBR874" s="206"/>
      <c r="SBS874" s="206"/>
      <c r="SBT874" s="206"/>
      <c r="SBU874" s="206"/>
      <c r="SBV874" s="206"/>
      <c r="SBW874" s="206"/>
      <c r="SBX874" s="206"/>
      <c r="SBY874" s="206"/>
      <c r="SBZ874" s="206"/>
      <c r="SCA874" s="206"/>
      <c r="SCB874" s="206"/>
      <c r="SCC874" s="206"/>
      <c r="SCD874" s="206"/>
      <c r="SCE874" s="206"/>
      <c r="SCF874" s="206"/>
      <c r="SCG874" s="206"/>
      <c r="SCH874" s="206"/>
      <c r="SCI874" s="206"/>
      <c r="SCJ874" s="206"/>
      <c r="SCK874" s="206"/>
      <c r="SCL874" s="206"/>
      <c r="SCM874" s="206"/>
      <c r="SCN874" s="206"/>
      <c r="SCO874" s="206"/>
      <c r="SCP874" s="206"/>
      <c r="SCQ874" s="206"/>
      <c r="SCR874" s="206"/>
      <c r="SCS874" s="206"/>
      <c r="SCT874" s="206"/>
      <c r="SCU874" s="206"/>
      <c r="SCV874" s="206"/>
      <c r="SCW874" s="206"/>
      <c r="SCX874" s="206"/>
      <c r="SCY874" s="206"/>
      <c r="SCZ874" s="206"/>
      <c r="SDA874" s="206"/>
      <c r="SDB874" s="206"/>
      <c r="SDC874" s="206"/>
      <c r="SDD874" s="206"/>
      <c r="SDE874" s="206"/>
      <c r="SDF874" s="206"/>
      <c r="SDG874" s="206"/>
      <c r="SDH874" s="206"/>
      <c r="SDI874" s="206"/>
      <c r="SDJ874" s="206"/>
      <c r="SDK874" s="206"/>
      <c r="SDL874" s="206"/>
      <c r="SDM874" s="206"/>
      <c r="SDN874" s="206"/>
      <c r="SDO874" s="206"/>
      <c r="SDP874" s="206"/>
      <c r="SDQ874" s="206"/>
      <c r="SDR874" s="206"/>
      <c r="SDS874" s="206"/>
      <c r="SDT874" s="206"/>
      <c r="SDU874" s="206"/>
      <c r="SDV874" s="206"/>
      <c r="SDW874" s="206"/>
      <c r="SDX874" s="206"/>
      <c r="SDY874" s="206"/>
      <c r="SDZ874" s="206"/>
      <c r="SEA874" s="206"/>
      <c r="SEB874" s="206"/>
      <c r="SEC874" s="206"/>
      <c r="SED874" s="206"/>
      <c r="SEE874" s="206"/>
      <c r="SEF874" s="206"/>
      <c r="SEG874" s="206"/>
      <c r="SEH874" s="206"/>
      <c r="SEI874" s="206"/>
      <c r="SEJ874" s="206"/>
      <c r="SEK874" s="206"/>
      <c r="SEL874" s="206"/>
      <c r="SEM874" s="206"/>
      <c r="SEN874" s="206"/>
      <c r="SEO874" s="206"/>
      <c r="SEP874" s="206"/>
      <c r="SEQ874" s="206"/>
      <c r="SER874" s="206"/>
      <c r="SES874" s="206"/>
      <c r="SET874" s="206"/>
      <c r="SEU874" s="206"/>
      <c r="SEV874" s="206"/>
      <c r="SEW874" s="206"/>
      <c r="SEX874" s="206"/>
      <c r="SEY874" s="206"/>
      <c r="SEZ874" s="206"/>
      <c r="SFA874" s="206"/>
      <c r="SFB874" s="206"/>
      <c r="SFC874" s="206"/>
      <c r="SFD874" s="206"/>
      <c r="SFE874" s="206"/>
      <c r="SFF874" s="206"/>
      <c r="SFG874" s="206"/>
      <c r="SFH874" s="206"/>
      <c r="SFI874" s="206"/>
      <c r="SFJ874" s="206"/>
      <c r="SFK874" s="206"/>
      <c r="SFL874" s="206"/>
      <c r="SFM874" s="206"/>
      <c r="SFN874" s="206"/>
      <c r="SFO874" s="206"/>
      <c r="SFP874" s="206"/>
      <c r="SFQ874" s="206"/>
      <c r="SFR874" s="206"/>
      <c r="SFS874" s="206"/>
      <c r="SFT874" s="206"/>
      <c r="SFU874" s="206"/>
      <c r="SFV874" s="206"/>
      <c r="SFW874" s="206"/>
      <c r="SFX874" s="206"/>
      <c r="SFY874" s="206"/>
      <c r="SFZ874" s="206"/>
      <c r="SGA874" s="206"/>
      <c r="SGB874" s="206"/>
      <c r="SGC874" s="206"/>
      <c r="SGD874" s="206"/>
      <c r="SGE874" s="206"/>
      <c r="SGF874" s="206"/>
      <c r="SGG874" s="206"/>
      <c r="SGH874" s="206"/>
      <c r="SGI874" s="206"/>
      <c r="SGJ874" s="206"/>
      <c r="SGK874" s="206"/>
      <c r="SGL874" s="206"/>
      <c r="SGM874" s="206"/>
      <c r="SGN874" s="206"/>
      <c r="SGO874" s="206"/>
      <c r="SGP874" s="206"/>
      <c r="SGQ874" s="206"/>
      <c r="SGR874" s="206"/>
      <c r="SGS874" s="206"/>
      <c r="SGT874" s="206"/>
      <c r="SGU874" s="206"/>
      <c r="SGV874" s="206"/>
      <c r="SGW874" s="206"/>
      <c r="SGX874" s="206"/>
      <c r="SGY874" s="206"/>
      <c r="SGZ874" s="206"/>
      <c r="SHA874" s="206"/>
      <c r="SHB874" s="206"/>
      <c r="SHC874" s="206"/>
      <c r="SHD874" s="206"/>
      <c r="SHE874" s="206"/>
      <c r="SHF874" s="206"/>
      <c r="SHG874" s="206"/>
      <c r="SHH874" s="206"/>
      <c r="SHI874" s="206"/>
      <c r="SHJ874" s="206"/>
      <c r="SHK874" s="206"/>
      <c r="SHL874" s="206"/>
      <c r="SHM874" s="206"/>
      <c r="SHN874" s="206"/>
      <c r="SHO874" s="206"/>
      <c r="SHP874" s="206"/>
      <c r="SHQ874" s="206"/>
      <c r="SHR874" s="206"/>
      <c r="SHS874" s="206"/>
      <c r="SHT874" s="206"/>
      <c r="SHU874" s="206"/>
      <c r="SHV874" s="206"/>
      <c r="SHW874" s="206"/>
      <c r="SHX874" s="206"/>
      <c r="SHY874" s="206"/>
      <c r="SHZ874" s="206"/>
      <c r="SIA874" s="206"/>
      <c r="SIB874" s="206"/>
      <c r="SIC874" s="206"/>
      <c r="SID874" s="206"/>
      <c r="SIE874" s="206"/>
      <c r="SIF874" s="206"/>
      <c r="SIG874" s="206"/>
      <c r="SIH874" s="206"/>
      <c r="SII874" s="206"/>
      <c r="SIJ874" s="206"/>
      <c r="SIK874" s="206"/>
      <c r="SIL874" s="206"/>
      <c r="SIM874" s="206"/>
      <c r="SIN874" s="206"/>
      <c r="SIO874" s="206"/>
      <c r="SIP874" s="206"/>
      <c r="SIQ874" s="206"/>
      <c r="SIR874" s="206"/>
      <c r="SIS874" s="206"/>
      <c r="SIT874" s="206"/>
      <c r="SIU874" s="206"/>
      <c r="SIV874" s="206"/>
      <c r="SIW874" s="206"/>
      <c r="SIX874" s="206"/>
      <c r="SIY874" s="206"/>
      <c r="SIZ874" s="206"/>
      <c r="SJA874" s="206"/>
      <c r="SJB874" s="206"/>
      <c r="SJC874" s="206"/>
      <c r="SJD874" s="206"/>
      <c r="SJE874" s="206"/>
      <c r="SJF874" s="206"/>
      <c r="SJG874" s="206"/>
      <c r="SJH874" s="206"/>
      <c r="SJI874" s="206"/>
      <c r="SJJ874" s="206"/>
      <c r="SJK874" s="206"/>
      <c r="SJL874" s="206"/>
      <c r="SJM874" s="206"/>
      <c r="SJN874" s="206"/>
      <c r="SJO874" s="206"/>
      <c r="SJP874" s="206"/>
      <c r="SJQ874" s="206"/>
      <c r="SJR874" s="206"/>
      <c r="SJS874" s="206"/>
      <c r="SJT874" s="206"/>
      <c r="SJU874" s="206"/>
      <c r="SJV874" s="206"/>
      <c r="SJW874" s="206"/>
      <c r="SJX874" s="206"/>
      <c r="SJY874" s="206"/>
      <c r="SJZ874" s="206"/>
      <c r="SKA874" s="206"/>
      <c r="SKB874" s="206"/>
      <c r="SKC874" s="206"/>
      <c r="SKD874" s="206"/>
      <c r="SKE874" s="206"/>
      <c r="SKF874" s="206"/>
      <c r="SKG874" s="206"/>
      <c r="SKH874" s="206"/>
      <c r="SKI874" s="206"/>
      <c r="SKJ874" s="206"/>
      <c r="SKK874" s="206"/>
      <c r="SKL874" s="206"/>
      <c r="SKM874" s="206"/>
      <c r="SKN874" s="206"/>
      <c r="SKO874" s="206"/>
      <c r="SKP874" s="206"/>
      <c r="SKQ874" s="206"/>
      <c r="SKR874" s="206"/>
      <c r="SKS874" s="206"/>
      <c r="SKT874" s="206"/>
      <c r="SKU874" s="206"/>
      <c r="SKV874" s="206"/>
      <c r="SKW874" s="206"/>
      <c r="SKX874" s="206"/>
      <c r="SKY874" s="206"/>
      <c r="SKZ874" s="206"/>
      <c r="SLA874" s="206"/>
      <c r="SLB874" s="206"/>
      <c r="SLC874" s="206"/>
      <c r="SLD874" s="206"/>
      <c r="SLE874" s="206"/>
      <c r="SLF874" s="206"/>
      <c r="SLG874" s="206"/>
      <c r="SLH874" s="206"/>
      <c r="SLI874" s="206"/>
      <c r="SLJ874" s="206"/>
      <c r="SLK874" s="206"/>
      <c r="SLL874" s="206"/>
      <c r="SLM874" s="206"/>
      <c r="SLN874" s="206"/>
      <c r="SLO874" s="206"/>
      <c r="SLP874" s="206"/>
      <c r="SLQ874" s="206"/>
      <c r="SLR874" s="206"/>
      <c r="SLS874" s="206"/>
      <c r="SLT874" s="206"/>
      <c r="SLU874" s="206"/>
      <c r="SLV874" s="206"/>
      <c r="SLW874" s="206"/>
      <c r="SLX874" s="206"/>
      <c r="SLY874" s="206"/>
      <c r="SLZ874" s="206"/>
      <c r="SMA874" s="206"/>
      <c r="SMB874" s="206"/>
      <c r="SMC874" s="206"/>
      <c r="SMD874" s="206"/>
      <c r="SME874" s="206"/>
      <c r="SMF874" s="206"/>
      <c r="SMG874" s="206"/>
      <c r="SMH874" s="206"/>
      <c r="SMI874" s="206"/>
      <c r="SMJ874" s="206"/>
      <c r="SMK874" s="206"/>
      <c r="SML874" s="206"/>
      <c r="SMM874" s="206"/>
      <c r="SMN874" s="206"/>
      <c r="SMO874" s="206"/>
      <c r="SMP874" s="206"/>
      <c r="SMQ874" s="206"/>
      <c r="SMR874" s="206"/>
      <c r="SMS874" s="206"/>
      <c r="SMT874" s="206"/>
      <c r="SMU874" s="206"/>
      <c r="SMV874" s="206"/>
      <c r="SMW874" s="206"/>
      <c r="SMX874" s="206"/>
      <c r="SMY874" s="206"/>
      <c r="SMZ874" s="206"/>
      <c r="SNA874" s="206"/>
      <c r="SNB874" s="206"/>
      <c r="SNC874" s="206"/>
      <c r="SND874" s="206"/>
      <c r="SNE874" s="206"/>
      <c r="SNF874" s="206"/>
      <c r="SNG874" s="206"/>
      <c r="SNH874" s="206"/>
      <c r="SNI874" s="206"/>
      <c r="SNJ874" s="206"/>
      <c r="SNK874" s="206"/>
      <c r="SNL874" s="206"/>
      <c r="SNM874" s="206"/>
      <c r="SNN874" s="206"/>
      <c r="SNO874" s="206"/>
      <c r="SNP874" s="206"/>
      <c r="SNQ874" s="206"/>
      <c r="SNR874" s="206"/>
      <c r="SNS874" s="206"/>
      <c r="SNT874" s="206"/>
      <c r="SNU874" s="206"/>
      <c r="SNV874" s="206"/>
      <c r="SNW874" s="206"/>
      <c r="SNX874" s="206"/>
      <c r="SNY874" s="206"/>
      <c r="SNZ874" s="206"/>
      <c r="SOA874" s="206"/>
      <c r="SOB874" s="206"/>
      <c r="SOC874" s="206"/>
      <c r="SOD874" s="206"/>
      <c r="SOE874" s="206"/>
      <c r="SOF874" s="206"/>
      <c r="SOG874" s="206"/>
      <c r="SOH874" s="206"/>
      <c r="SOI874" s="206"/>
      <c r="SOJ874" s="206"/>
      <c r="SOK874" s="206"/>
      <c r="SOL874" s="206"/>
      <c r="SOM874" s="206"/>
      <c r="SON874" s="206"/>
      <c r="SOO874" s="206"/>
      <c r="SOP874" s="206"/>
      <c r="SOQ874" s="206"/>
      <c r="SOR874" s="206"/>
      <c r="SOS874" s="206"/>
      <c r="SOT874" s="206"/>
      <c r="SOU874" s="206"/>
      <c r="SOV874" s="206"/>
      <c r="SOW874" s="206"/>
      <c r="SOX874" s="206"/>
      <c r="SOY874" s="206"/>
      <c r="SOZ874" s="206"/>
      <c r="SPA874" s="206"/>
      <c r="SPB874" s="206"/>
      <c r="SPC874" s="206"/>
      <c r="SPD874" s="206"/>
      <c r="SPE874" s="206"/>
      <c r="SPF874" s="206"/>
      <c r="SPG874" s="206"/>
      <c r="SPH874" s="206"/>
      <c r="SPI874" s="206"/>
      <c r="SPJ874" s="206"/>
      <c r="SPK874" s="206"/>
      <c r="SPL874" s="206"/>
      <c r="SPM874" s="206"/>
      <c r="SPN874" s="206"/>
      <c r="SPO874" s="206"/>
      <c r="SPP874" s="206"/>
      <c r="SPQ874" s="206"/>
      <c r="SPR874" s="206"/>
      <c r="SPS874" s="206"/>
      <c r="SPT874" s="206"/>
      <c r="SPU874" s="206"/>
      <c r="SPV874" s="206"/>
      <c r="SPW874" s="206"/>
      <c r="SPX874" s="206"/>
      <c r="SPY874" s="206"/>
      <c r="SPZ874" s="206"/>
      <c r="SQA874" s="206"/>
      <c r="SQB874" s="206"/>
      <c r="SQC874" s="206"/>
      <c r="SQD874" s="206"/>
      <c r="SQE874" s="206"/>
      <c r="SQF874" s="206"/>
      <c r="SQG874" s="206"/>
      <c r="SQH874" s="206"/>
      <c r="SQI874" s="206"/>
      <c r="SQJ874" s="206"/>
      <c r="SQK874" s="206"/>
      <c r="SQL874" s="206"/>
      <c r="SQM874" s="206"/>
      <c r="SQN874" s="206"/>
      <c r="SQO874" s="206"/>
      <c r="SQP874" s="206"/>
      <c r="SQQ874" s="206"/>
      <c r="SQR874" s="206"/>
      <c r="SQS874" s="206"/>
      <c r="SQT874" s="206"/>
      <c r="SQU874" s="206"/>
      <c r="SQV874" s="206"/>
      <c r="SQW874" s="206"/>
      <c r="SQX874" s="206"/>
      <c r="SQY874" s="206"/>
      <c r="SQZ874" s="206"/>
      <c r="SRA874" s="206"/>
      <c r="SRB874" s="206"/>
      <c r="SRC874" s="206"/>
      <c r="SRD874" s="206"/>
      <c r="SRE874" s="206"/>
      <c r="SRF874" s="206"/>
      <c r="SRG874" s="206"/>
      <c r="SRH874" s="206"/>
      <c r="SRI874" s="206"/>
      <c r="SRJ874" s="206"/>
      <c r="SRK874" s="206"/>
      <c r="SRL874" s="206"/>
      <c r="SRM874" s="206"/>
      <c r="SRN874" s="206"/>
      <c r="SRO874" s="206"/>
      <c r="SRP874" s="206"/>
      <c r="SRQ874" s="206"/>
      <c r="SRR874" s="206"/>
      <c r="SRS874" s="206"/>
      <c r="SRT874" s="206"/>
      <c r="SRU874" s="206"/>
      <c r="SRV874" s="206"/>
      <c r="SRW874" s="206"/>
      <c r="SRX874" s="206"/>
      <c r="SRY874" s="206"/>
      <c r="SRZ874" s="206"/>
      <c r="SSA874" s="206"/>
      <c r="SSB874" s="206"/>
      <c r="SSC874" s="206"/>
      <c r="SSD874" s="206"/>
      <c r="SSE874" s="206"/>
      <c r="SSF874" s="206"/>
      <c r="SSG874" s="206"/>
      <c r="SSH874" s="206"/>
      <c r="SSI874" s="206"/>
      <c r="SSJ874" s="206"/>
      <c r="SSK874" s="206"/>
      <c r="SSL874" s="206"/>
      <c r="SSM874" s="206"/>
      <c r="SSN874" s="206"/>
      <c r="SSO874" s="206"/>
      <c r="SSP874" s="206"/>
      <c r="SSQ874" s="206"/>
      <c r="SSR874" s="206"/>
      <c r="SSS874" s="206"/>
      <c r="SST874" s="206"/>
      <c r="SSU874" s="206"/>
      <c r="SSV874" s="206"/>
      <c r="SSW874" s="206"/>
      <c r="SSX874" s="206"/>
      <c r="SSY874" s="206"/>
      <c r="SSZ874" s="206"/>
      <c r="STA874" s="206"/>
      <c r="STB874" s="206"/>
      <c r="STC874" s="206"/>
      <c r="STD874" s="206"/>
      <c r="STE874" s="206"/>
      <c r="STF874" s="206"/>
      <c r="STG874" s="206"/>
      <c r="STH874" s="206"/>
      <c r="STI874" s="206"/>
      <c r="STJ874" s="206"/>
      <c r="STK874" s="206"/>
      <c r="STL874" s="206"/>
      <c r="STM874" s="206"/>
      <c r="STN874" s="206"/>
      <c r="STO874" s="206"/>
      <c r="STP874" s="206"/>
      <c r="STQ874" s="206"/>
      <c r="STR874" s="206"/>
      <c r="STS874" s="206"/>
      <c r="STT874" s="206"/>
      <c r="STU874" s="206"/>
      <c r="STV874" s="206"/>
      <c r="STW874" s="206"/>
      <c r="STX874" s="206"/>
      <c r="STY874" s="206"/>
      <c r="STZ874" s="206"/>
      <c r="SUA874" s="206"/>
      <c r="SUB874" s="206"/>
      <c r="SUC874" s="206"/>
      <c r="SUD874" s="206"/>
      <c r="SUE874" s="206"/>
      <c r="SUF874" s="206"/>
      <c r="SUG874" s="206"/>
      <c r="SUH874" s="206"/>
      <c r="SUI874" s="206"/>
      <c r="SUJ874" s="206"/>
      <c r="SUK874" s="206"/>
      <c r="SUL874" s="206"/>
      <c r="SUM874" s="206"/>
      <c r="SUN874" s="206"/>
      <c r="SUO874" s="206"/>
      <c r="SUP874" s="206"/>
      <c r="SUQ874" s="206"/>
      <c r="SUR874" s="206"/>
      <c r="SUS874" s="206"/>
      <c r="SUT874" s="206"/>
      <c r="SUU874" s="206"/>
      <c r="SUV874" s="206"/>
      <c r="SUW874" s="206"/>
      <c r="SUX874" s="206"/>
      <c r="SUY874" s="206"/>
      <c r="SUZ874" s="206"/>
      <c r="SVA874" s="206"/>
      <c r="SVB874" s="206"/>
      <c r="SVC874" s="206"/>
      <c r="SVD874" s="206"/>
      <c r="SVE874" s="206"/>
      <c r="SVF874" s="206"/>
      <c r="SVG874" s="206"/>
      <c r="SVH874" s="206"/>
      <c r="SVI874" s="206"/>
      <c r="SVJ874" s="206"/>
      <c r="SVK874" s="206"/>
      <c r="SVL874" s="206"/>
      <c r="SVM874" s="206"/>
      <c r="SVN874" s="206"/>
      <c r="SVO874" s="206"/>
      <c r="SVP874" s="206"/>
      <c r="SVQ874" s="206"/>
      <c r="SVR874" s="206"/>
      <c r="SVS874" s="206"/>
      <c r="SVT874" s="206"/>
      <c r="SVU874" s="206"/>
      <c r="SVV874" s="206"/>
      <c r="SVW874" s="206"/>
      <c r="SVX874" s="206"/>
      <c r="SVY874" s="206"/>
      <c r="SVZ874" s="206"/>
      <c r="SWA874" s="206"/>
      <c r="SWB874" s="206"/>
      <c r="SWC874" s="206"/>
      <c r="SWD874" s="206"/>
      <c r="SWE874" s="206"/>
      <c r="SWF874" s="206"/>
      <c r="SWG874" s="206"/>
      <c r="SWH874" s="206"/>
      <c r="SWI874" s="206"/>
      <c r="SWJ874" s="206"/>
      <c r="SWK874" s="206"/>
      <c r="SWL874" s="206"/>
      <c r="SWM874" s="206"/>
      <c r="SWN874" s="206"/>
      <c r="SWO874" s="206"/>
      <c r="SWP874" s="206"/>
      <c r="SWQ874" s="206"/>
      <c r="SWR874" s="206"/>
      <c r="SWS874" s="206"/>
      <c r="SWT874" s="206"/>
      <c r="SWU874" s="206"/>
      <c r="SWV874" s="206"/>
      <c r="SWW874" s="206"/>
      <c r="SWX874" s="206"/>
      <c r="SWY874" s="206"/>
      <c r="SWZ874" s="206"/>
      <c r="SXA874" s="206"/>
      <c r="SXB874" s="206"/>
      <c r="SXC874" s="206"/>
      <c r="SXD874" s="206"/>
      <c r="SXE874" s="206"/>
      <c r="SXF874" s="206"/>
      <c r="SXG874" s="206"/>
      <c r="SXH874" s="206"/>
      <c r="SXI874" s="206"/>
      <c r="SXJ874" s="206"/>
      <c r="SXK874" s="206"/>
      <c r="SXL874" s="206"/>
      <c r="SXM874" s="206"/>
      <c r="SXN874" s="206"/>
      <c r="SXO874" s="206"/>
      <c r="SXP874" s="206"/>
      <c r="SXQ874" s="206"/>
      <c r="SXR874" s="206"/>
      <c r="SXS874" s="206"/>
      <c r="SXT874" s="206"/>
      <c r="SXU874" s="206"/>
      <c r="SXV874" s="206"/>
      <c r="SXW874" s="206"/>
      <c r="SXX874" s="206"/>
      <c r="SXY874" s="206"/>
      <c r="SXZ874" s="206"/>
      <c r="SYA874" s="206"/>
      <c r="SYB874" s="206"/>
      <c r="SYC874" s="206"/>
      <c r="SYD874" s="206"/>
      <c r="SYE874" s="206"/>
      <c r="SYF874" s="206"/>
      <c r="SYG874" s="206"/>
      <c r="SYH874" s="206"/>
      <c r="SYI874" s="206"/>
      <c r="SYJ874" s="206"/>
      <c r="SYK874" s="206"/>
      <c r="SYL874" s="206"/>
      <c r="SYM874" s="206"/>
      <c r="SYN874" s="206"/>
      <c r="SYO874" s="206"/>
      <c r="SYP874" s="206"/>
      <c r="SYQ874" s="206"/>
      <c r="SYR874" s="206"/>
      <c r="SYS874" s="206"/>
      <c r="SYT874" s="206"/>
      <c r="SYU874" s="206"/>
      <c r="SYV874" s="206"/>
      <c r="SYW874" s="206"/>
      <c r="SYX874" s="206"/>
      <c r="SYY874" s="206"/>
      <c r="SYZ874" s="206"/>
      <c r="SZA874" s="206"/>
      <c r="SZB874" s="206"/>
      <c r="SZC874" s="206"/>
      <c r="SZD874" s="206"/>
      <c r="SZE874" s="206"/>
      <c r="SZF874" s="206"/>
      <c r="SZG874" s="206"/>
      <c r="SZH874" s="206"/>
      <c r="SZI874" s="206"/>
      <c r="SZJ874" s="206"/>
      <c r="SZK874" s="206"/>
      <c r="SZL874" s="206"/>
      <c r="SZM874" s="206"/>
      <c r="SZN874" s="206"/>
      <c r="SZO874" s="206"/>
      <c r="SZP874" s="206"/>
      <c r="SZQ874" s="206"/>
      <c r="SZR874" s="206"/>
      <c r="SZS874" s="206"/>
      <c r="SZT874" s="206"/>
      <c r="SZU874" s="206"/>
      <c r="SZV874" s="206"/>
      <c r="SZW874" s="206"/>
      <c r="SZX874" s="206"/>
      <c r="SZY874" s="206"/>
      <c r="SZZ874" s="206"/>
      <c r="TAA874" s="206"/>
      <c r="TAB874" s="206"/>
      <c r="TAC874" s="206"/>
      <c r="TAD874" s="206"/>
      <c r="TAE874" s="206"/>
      <c r="TAF874" s="206"/>
      <c r="TAG874" s="206"/>
      <c r="TAH874" s="206"/>
      <c r="TAI874" s="206"/>
      <c r="TAJ874" s="206"/>
      <c r="TAK874" s="206"/>
      <c r="TAL874" s="206"/>
      <c r="TAM874" s="206"/>
      <c r="TAN874" s="206"/>
      <c r="TAO874" s="206"/>
      <c r="TAP874" s="206"/>
      <c r="TAQ874" s="206"/>
      <c r="TAR874" s="206"/>
      <c r="TAS874" s="206"/>
      <c r="TAT874" s="206"/>
      <c r="TAU874" s="206"/>
      <c r="TAV874" s="206"/>
      <c r="TAW874" s="206"/>
      <c r="TAX874" s="206"/>
      <c r="TAY874" s="206"/>
      <c r="TAZ874" s="206"/>
      <c r="TBA874" s="206"/>
      <c r="TBB874" s="206"/>
      <c r="TBC874" s="206"/>
      <c r="TBD874" s="206"/>
      <c r="TBE874" s="206"/>
      <c r="TBF874" s="206"/>
      <c r="TBG874" s="206"/>
      <c r="TBH874" s="206"/>
      <c r="TBI874" s="206"/>
      <c r="TBJ874" s="206"/>
      <c r="TBK874" s="206"/>
      <c r="TBL874" s="206"/>
      <c r="TBM874" s="206"/>
      <c r="TBN874" s="206"/>
      <c r="TBO874" s="206"/>
      <c r="TBP874" s="206"/>
      <c r="TBQ874" s="206"/>
      <c r="TBR874" s="206"/>
      <c r="TBS874" s="206"/>
      <c r="TBT874" s="206"/>
      <c r="TBU874" s="206"/>
      <c r="TBV874" s="206"/>
      <c r="TBW874" s="206"/>
      <c r="TBX874" s="206"/>
      <c r="TBY874" s="206"/>
      <c r="TBZ874" s="206"/>
      <c r="TCA874" s="206"/>
      <c r="TCB874" s="206"/>
      <c r="TCC874" s="206"/>
      <c r="TCD874" s="206"/>
      <c r="TCE874" s="206"/>
      <c r="TCF874" s="206"/>
      <c r="TCG874" s="206"/>
      <c r="TCH874" s="206"/>
      <c r="TCI874" s="206"/>
      <c r="TCJ874" s="206"/>
      <c r="TCK874" s="206"/>
      <c r="TCL874" s="206"/>
      <c r="TCM874" s="206"/>
      <c r="TCN874" s="206"/>
      <c r="TCO874" s="206"/>
      <c r="TCP874" s="206"/>
      <c r="TCQ874" s="206"/>
      <c r="TCR874" s="206"/>
      <c r="TCS874" s="206"/>
      <c r="TCT874" s="206"/>
      <c r="TCU874" s="206"/>
      <c r="TCV874" s="206"/>
      <c r="TCW874" s="206"/>
      <c r="TCX874" s="206"/>
      <c r="TCY874" s="206"/>
      <c r="TCZ874" s="206"/>
      <c r="TDA874" s="206"/>
      <c r="TDB874" s="206"/>
      <c r="TDC874" s="206"/>
      <c r="TDD874" s="206"/>
      <c r="TDE874" s="206"/>
      <c r="TDF874" s="206"/>
      <c r="TDG874" s="206"/>
      <c r="TDH874" s="206"/>
      <c r="TDI874" s="206"/>
      <c r="TDJ874" s="206"/>
      <c r="TDK874" s="206"/>
      <c r="TDL874" s="206"/>
      <c r="TDM874" s="206"/>
      <c r="TDN874" s="206"/>
      <c r="TDO874" s="206"/>
      <c r="TDP874" s="206"/>
      <c r="TDQ874" s="206"/>
      <c r="TDR874" s="206"/>
      <c r="TDS874" s="206"/>
      <c r="TDT874" s="206"/>
      <c r="TDU874" s="206"/>
      <c r="TDV874" s="206"/>
      <c r="TDW874" s="206"/>
      <c r="TDX874" s="206"/>
      <c r="TDY874" s="206"/>
      <c r="TDZ874" s="206"/>
      <c r="TEA874" s="206"/>
      <c r="TEB874" s="206"/>
      <c r="TEC874" s="206"/>
      <c r="TED874" s="206"/>
      <c r="TEE874" s="206"/>
      <c r="TEF874" s="206"/>
      <c r="TEG874" s="206"/>
      <c r="TEH874" s="206"/>
      <c r="TEI874" s="206"/>
      <c r="TEJ874" s="206"/>
      <c r="TEK874" s="206"/>
      <c r="TEL874" s="206"/>
      <c r="TEM874" s="206"/>
      <c r="TEN874" s="206"/>
      <c r="TEO874" s="206"/>
      <c r="TEP874" s="206"/>
      <c r="TEQ874" s="206"/>
      <c r="TER874" s="206"/>
      <c r="TES874" s="206"/>
      <c r="TET874" s="206"/>
      <c r="TEU874" s="206"/>
      <c r="TEV874" s="206"/>
      <c r="TEW874" s="206"/>
      <c r="TEX874" s="206"/>
      <c r="TEY874" s="206"/>
      <c r="TEZ874" s="206"/>
      <c r="TFA874" s="206"/>
      <c r="TFB874" s="206"/>
      <c r="TFC874" s="206"/>
      <c r="TFD874" s="206"/>
      <c r="TFE874" s="206"/>
      <c r="TFF874" s="206"/>
      <c r="TFG874" s="206"/>
      <c r="TFH874" s="206"/>
      <c r="TFI874" s="206"/>
      <c r="TFJ874" s="206"/>
      <c r="TFK874" s="206"/>
      <c r="TFL874" s="206"/>
      <c r="TFM874" s="206"/>
      <c r="TFN874" s="206"/>
      <c r="TFO874" s="206"/>
      <c r="TFP874" s="206"/>
      <c r="TFQ874" s="206"/>
      <c r="TFR874" s="206"/>
      <c r="TFS874" s="206"/>
      <c r="TFT874" s="206"/>
      <c r="TFU874" s="206"/>
      <c r="TFV874" s="206"/>
      <c r="TFW874" s="206"/>
      <c r="TFX874" s="206"/>
      <c r="TFY874" s="206"/>
      <c r="TFZ874" s="206"/>
      <c r="TGA874" s="206"/>
      <c r="TGB874" s="206"/>
      <c r="TGC874" s="206"/>
      <c r="TGD874" s="206"/>
      <c r="TGE874" s="206"/>
      <c r="TGF874" s="206"/>
      <c r="TGG874" s="206"/>
      <c r="TGH874" s="206"/>
      <c r="TGI874" s="206"/>
      <c r="TGJ874" s="206"/>
      <c r="TGK874" s="206"/>
      <c r="TGL874" s="206"/>
      <c r="TGM874" s="206"/>
      <c r="TGN874" s="206"/>
      <c r="TGO874" s="206"/>
      <c r="TGP874" s="206"/>
      <c r="TGQ874" s="206"/>
      <c r="TGR874" s="206"/>
      <c r="TGS874" s="206"/>
      <c r="TGT874" s="206"/>
      <c r="TGU874" s="206"/>
      <c r="TGV874" s="206"/>
      <c r="TGW874" s="206"/>
      <c r="TGX874" s="206"/>
      <c r="TGY874" s="206"/>
      <c r="TGZ874" s="206"/>
      <c r="THA874" s="206"/>
      <c r="THB874" s="206"/>
      <c r="THC874" s="206"/>
      <c r="THD874" s="206"/>
      <c r="THE874" s="206"/>
      <c r="THF874" s="206"/>
      <c r="THG874" s="206"/>
      <c r="THH874" s="206"/>
      <c r="THI874" s="206"/>
      <c r="THJ874" s="206"/>
      <c r="THK874" s="206"/>
      <c r="THL874" s="206"/>
      <c r="THM874" s="206"/>
      <c r="THN874" s="206"/>
      <c r="THO874" s="206"/>
      <c r="THP874" s="206"/>
      <c r="THQ874" s="206"/>
      <c r="THR874" s="206"/>
      <c r="THS874" s="206"/>
      <c r="THT874" s="206"/>
      <c r="THU874" s="206"/>
      <c r="THV874" s="206"/>
      <c r="THW874" s="206"/>
      <c r="THX874" s="206"/>
      <c r="THY874" s="206"/>
      <c r="THZ874" s="206"/>
      <c r="TIA874" s="206"/>
      <c r="TIB874" s="206"/>
      <c r="TIC874" s="206"/>
      <c r="TID874" s="206"/>
      <c r="TIE874" s="206"/>
      <c r="TIF874" s="206"/>
      <c r="TIG874" s="206"/>
      <c r="TIH874" s="206"/>
      <c r="TII874" s="206"/>
      <c r="TIJ874" s="206"/>
      <c r="TIK874" s="206"/>
      <c r="TIL874" s="206"/>
      <c r="TIM874" s="206"/>
      <c r="TIN874" s="206"/>
      <c r="TIO874" s="206"/>
      <c r="TIP874" s="206"/>
      <c r="TIQ874" s="206"/>
      <c r="TIR874" s="206"/>
      <c r="TIS874" s="206"/>
      <c r="TIT874" s="206"/>
      <c r="TIU874" s="206"/>
      <c r="TIV874" s="206"/>
      <c r="TIW874" s="206"/>
      <c r="TIX874" s="206"/>
      <c r="TIY874" s="206"/>
      <c r="TIZ874" s="206"/>
      <c r="TJA874" s="206"/>
      <c r="TJB874" s="206"/>
      <c r="TJC874" s="206"/>
      <c r="TJD874" s="206"/>
      <c r="TJE874" s="206"/>
      <c r="TJF874" s="206"/>
      <c r="TJG874" s="206"/>
      <c r="TJH874" s="206"/>
      <c r="TJI874" s="206"/>
      <c r="TJJ874" s="206"/>
      <c r="TJK874" s="206"/>
      <c r="TJL874" s="206"/>
      <c r="TJM874" s="206"/>
      <c r="TJN874" s="206"/>
      <c r="TJO874" s="206"/>
      <c r="TJP874" s="206"/>
      <c r="TJQ874" s="206"/>
      <c r="TJR874" s="206"/>
      <c r="TJS874" s="206"/>
      <c r="TJT874" s="206"/>
      <c r="TJU874" s="206"/>
      <c r="TJV874" s="206"/>
      <c r="TJW874" s="206"/>
      <c r="TJX874" s="206"/>
      <c r="TJY874" s="206"/>
      <c r="TJZ874" s="206"/>
      <c r="TKA874" s="206"/>
      <c r="TKB874" s="206"/>
      <c r="TKC874" s="206"/>
      <c r="TKD874" s="206"/>
      <c r="TKE874" s="206"/>
      <c r="TKF874" s="206"/>
      <c r="TKG874" s="206"/>
      <c r="TKH874" s="206"/>
      <c r="TKI874" s="206"/>
      <c r="TKJ874" s="206"/>
      <c r="TKK874" s="206"/>
      <c r="TKL874" s="206"/>
      <c r="TKM874" s="206"/>
      <c r="TKN874" s="206"/>
      <c r="TKO874" s="206"/>
      <c r="TKP874" s="206"/>
      <c r="TKQ874" s="206"/>
      <c r="TKR874" s="206"/>
      <c r="TKS874" s="206"/>
      <c r="TKT874" s="206"/>
      <c r="TKU874" s="206"/>
      <c r="TKV874" s="206"/>
      <c r="TKW874" s="206"/>
      <c r="TKX874" s="206"/>
      <c r="TKY874" s="206"/>
      <c r="TKZ874" s="206"/>
      <c r="TLA874" s="206"/>
      <c r="TLB874" s="206"/>
      <c r="TLC874" s="206"/>
      <c r="TLD874" s="206"/>
      <c r="TLE874" s="206"/>
      <c r="TLF874" s="206"/>
      <c r="TLG874" s="206"/>
      <c r="TLH874" s="206"/>
      <c r="TLI874" s="206"/>
      <c r="TLJ874" s="206"/>
      <c r="TLK874" s="206"/>
      <c r="TLL874" s="206"/>
      <c r="TLM874" s="206"/>
      <c r="TLN874" s="206"/>
      <c r="TLO874" s="206"/>
      <c r="TLP874" s="206"/>
      <c r="TLQ874" s="206"/>
      <c r="TLR874" s="206"/>
      <c r="TLS874" s="206"/>
      <c r="TLT874" s="206"/>
      <c r="TLU874" s="206"/>
      <c r="TLV874" s="206"/>
      <c r="TLW874" s="206"/>
      <c r="TLX874" s="206"/>
      <c r="TLY874" s="206"/>
      <c r="TLZ874" s="206"/>
      <c r="TMA874" s="206"/>
      <c r="TMB874" s="206"/>
      <c r="TMC874" s="206"/>
      <c r="TMD874" s="206"/>
      <c r="TME874" s="206"/>
      <c r="TMF874" s="206"/>
      <c r="TMG874" s="206"/>
      <c r="TMH874" s="206"/>
      <c r="TMI874" s="206"/>
      <c r="TMJ874" s="206"/>
      <c r="TMK874" s="206"/>
      <c r="TML874" s="206"/>
      <c r="TMM874" s="206"/>
      <c r="TMN874" s="206"/>
      <c r="TMO874" s="206"/>
      <c r="TMP874" s="206"/>
      <c r="TMQ874" s="206"/>
      <c r="TMR874" s="206"/>
      <c r="TMS874" s="206"/>
      <c r="TMT874" s="206"/>
      <c r="TMU874" s="206"/>
      <c r="TMV874" s="206"/>
      <c r="TMW874" s="206"/>
      <c r="TMX874" s="206"/>
      <c r="TMY874" s="206"/>
      <c r="TMZ874" s="206"/>
      <c r="TNA874" s="206"/>
      <c r="TNB874" s="206"/>
      <c r="TNC874" s="206"/>
      <c r="TND874" s="206"/>
      <c r="TNE874" s="206"/>
      <c r="TNF874" s="206"/>
      <c r="TNG874" s="206"/>
      <c r="TNH874" s="206"/>
      <c r="TNI874" s="206"/>
      <c r="TNJ874" s="206"/>
      <c r="TNK874" s="206"/>
      <c r="TNL874" s="206"/>
      <c r="TNM874" s="206"/>
      <c r="TNN874" s="206"/>
      <c r="TNO874" s="206"/>
      <c r="TNP874" s="206"/>
      <c r="TNQ874" s="206"/>
      <c r="TNR874" s="206"/>
      <c r="TNS874" s="206"/>
      <c r="TNT874" s="206"/>
      <c r="TNU874" s="206"/>
      <c r="TNV874" s="206"/>
      <c r="TNW874" s="206"/>
      <c r="TNX874" s="206"/>
      <c r="TNY874" s="206"/>
      <c r="TNZ874" s="206"/>
      <c r="TOA874" s="206"/>
      <c r="TOB874" s="206"/>
      <c r="TOC874" s="206"/>
      <c r="TOD874" s="206"/>
      <c r="TOE874" s="206"/>
      <c r="TOF874" s="206"/>
      <c r="TOG874" s="206"/>
      <c r="TOH874" s="206"/>
      <c r="TOI874" s="206"/>
      <c r="TOJ874" s="206"/>
      <c r="TOK874" s="206"/>
      <c r="TOL874" s="206"/>
      <c r="TOM874" s="206"/>
      <c r="TON874" s="206"/>
      <c r="TOO874" s="206"/>
      <c r="TOP874" s="206"/>
      <c r="TOQ874" s="206"/>
      <c r="TOR874" s="206"/>
      <c r="TOS874" s="206"/>
      <c r="TOT874" s="206"/>
      <c r="TOU874" s="206"/>
      <c r="TOV874" s="206"/>
      <c r="TOW874" s="206"/>
      <c r="TOX874" s="206"/>
      <c r="TOY874" s="206"/>
      <c r="TOZ874" s="206"/>
      <c r="TPA874" s="206"/>
      <c r="TPB874" s="206"/>
      <c r="TPC874" s="206"/>
      <c r="TPD874" s="206"/>
      <c r="TPE874" s="206"/>
      <c r="TPF874" s="206"/>
      <c r="TPG874" s="206"/>
      <c r="TPH874" s="206"/>
      <c r="TPI874" s="206"/>
      <c r="TPJ874" s="206"/>
      <c r="TPK874" s="206"/>
      <c r="TPL874" s="206"/>
      <c r="TPM874" s="206"/>
      <c r="TPN874" s="206"/>
      <c r="TPO874" s="206"/>
      <c r="TPP874" s="206"/>
      <c r="TPQ874" s="206"/>
      <c r="TPR874" s="206"/>
      <c r="TPS874" s="206"/>
      <c r="TPT874" s="206"/>
      <c r="TPU874" s="206"/>
      <c r="TPV874" s="206"/>
      <c r="TPW874" s="206"/>
      <c r="TPX874" s="206"/>
      <c r="TPY874" s="206"/>
      <c r="TPZ874" s="206"/>
      <c r="TQA874" s="206"/>
      <c r="TQB874" s="206"/>
      <c r="TQC874" s="206"/>
      <c r="TQD874" s="206"/>
      <c r="TQE874" s="206"/>
      <c r="TQF874" s="206"/>
      <c r="TQG874" s="206"/>
      <c r="TQH874" s="206"/>
      <c r="TQI874" s="206"/>
      <c r="TQJ874" s="206"/>
      <c r="TQK874" s="206"/>
      <c r="TQL874" s="206"/>
      <c r="TQM874" s="206"/>
      <c r="TQN874" s="206"/>
      <c r="TQO874" s="206"/>
      <c r="TQP874" s="206"/>
      <c r="TQQ874" s="206"/>
      <c r="TQR874" s="206"/>
      <c r="TQS874" s="206"/>
      <c r="TQT874" s="206"/>
      <c r="TQU874" s="206"/>
      <c r="TQV874" s="206"/>
      <c r="TQW874" s="206"/>
      <c r="TQX874" s="206"/>
      <c r="TQY874" s="206"/>
      <c r="TQZ874" s="206"/>
      <c r="TRA874" s="206"/>
      <c r="TRB874" s="206"/>
      <c r="TRC874" s="206"/>
      <c r="TRD874" s="206"/>
      <c r="TRE874" s="206"/>
      <c r="TRF874" s="206"/>
      <c r="TRG874" s="206"/>
      <c r="TRH874" s="206"/>
      <c r="TRI874" s="206"/>
      <c r="TRJ874" s="206"/>
      <c r="TRK874" s="206"/>
      <c r="TRL874" s="206"/>
      <c r="TRM874" s="206"/>
      <c r="TRN874" s="206"/>
      <c r="TRO874" s="206"/>
      <c r="TRP874" s="206"/>
      <c r="TRQ874" s="206"/>
      <c r="TRR874" s="206"/>
      <c r="TRS874" s="206"/>
      <c r="TRT874" s="206"/>
      <c r="TRU874" s="206"/>
      <c r="TRV874" s="206"/>
      <c r="TRW874" s="206"/>
      <c r="TRX874" s="206"/>
      <c r="TRY874" s="206"/>
      <c r="TRZ874" s="206"/>
      <c r="TSA874" s="206"/>
      <c r="TSB874" s="206"/>
      <c r="TSC874" s="206"/>
      <c r="TSD874" s="206"/>
      <c r="TSE874" s="206"/>
      <c r="TSF874" s="206"/>
      <c r="TSG874" s="206"/>
      <c r="TSH874" s="206"/>
      <c r="TSI874" s="206"/>
      <c r="TSJ874" s="206"/>
      <c r="TSK874" s="206"/>
      <c r="TSL874" s="206"/>
      <c r="TSM874" s="206"/>
      <c r="TSN874" s="206"/>
      <c r="TSO874" s="206"/>
      <c r="TSP874" s="206"/>
      <c r="TSQ874" s="206"/>
      <c r="TSR874" s="206"/>
      <c r="TSS874" s="206"/>
      <c r="TST874" s="206"/>
      <c r="TSU874" s="206"/>
      <c r="TSV874" s="206"/>
      <c r="TSW874" s="206"/>
      <c r="TSX874" s="206"/>
      <c r="TSY874" s="206"/>
      <c r="TSZ874" s="206"/>
      <c r="TTA874" s="206"/>
      <c r="TTB874" s="206"/>
      <c r="TTC874" s="206"/>
      <c r="TTD874" s="206"/>
      <c r="TTE874" s="206"/>
      <c r="TTF874" s="206"/>
      <c r="TTG874" s="206"/>
      <c r="TTH874" s="206"/>
      <c r="TTI874" s="206"/>
      <c r="TTJ874" s="206"/>
      <c r="TTK874" s="206"/>
      <c r="TTL874" s="206"/>
      <c r="TTM874" s="206"/>
      <c r="TTN874" s="206"/>
      <c r="TTO874" s="206"/>
      <c r="TTP874" s="206"/>
      <c r="TTQ874" s="206"/>
      <c r="TTR874" s="206"/>
      <c r="TTS874" s="206"/>
      <c r="TTT874" s="206"/>
      <c r="TTU874" s="206"/>
      <c r="TTV874" s="206"/>
      <c r="TTW874" s="206"/>
      <c r="TTX874" s="206"/>
      <c r="TTY874" s="206"/>
      <c r="TTZ874" s="206"/>
      <c r="TUA874" s="206"/>
      <c r="TUB874" s="206"/>
      <c r="TUC874" s="206"/>
      <c r="TUD874" s="206"/>
      <c r="TUE874" s="206"/>
      <c r="TUF874" s="206"/>
      <c r="TUG874" s="206"/>
      <c r="TUH874" s="206"/>
      <c r="TUI874" s="206"/>
      <c r="TUJ874" s="206"/>
      <c r="TUK874" s="206"/>
      <c r="TUL874" s="206"/>
      <c r="TUM874" s="206"/>
      <c r="TUN874" s="206"/>
      <c r="TUO874" s="206"/>
      <c r="TUP874" s="206"/>
      <c r="TUQ874" s="206"/>
      <c r="TUR874" s="206"/>
      <c r="TUS874" s="206"/>
      <c r="TUT874" s="206"/>
      <c r="TUU874" s="206"/>
      <c r="TUV874" s="206"/>
      <c r="TUW874" s="206"/>
      <c r="TUX874" s="206"/>
      <c r="TUY874" s="206"/>
      <c r="TUZ874" s="206"/>
      <c r="TVA874" s="206"/>
      <c r="TVB874" s="206"/>
      <c r="TVC874" s="206"/>
      <c r="TVD874" s="206"/>
      <c r="TVE874" s="206"/>
      <c r="TVF874" s="206"/>
      <c r="TVG874" s="206"/>
      <c r="TVH874" s="206"/>
      <c r="TVI874" s="206"/>
      <c r="TVJ874" s="206"/>
      <c r="TVK874" s="206"/>
      <c r="TVL874" s="206"/>
      <c r="TVM874" s="206"/>
      <c r="TVN874" s="206"/>
      <c r="TVO874" s="206"/>
      <c r="TVP874" s="206"/>
      <c r="TVQ874" s="206"/>
      <c r="TVR874" s="206"/>
      <c r="TVS874" s="206"/>
      <c r="TVT874" s="206"/>
      <c r="TVU874" s="206"/>
      <c r="TVV874" s="206"/>
      <c r="TVW874" s="206"/>
      <c r="TVX874" s="206"/>
      <c r="TVY874" s="206"/>
      <c r="TVZ874" s="206"/>
      <c r="TWA874" s="206"/>
      <c r="TWB874" s="206"/>
      <c r="TWC874" s="206"/>
      <c r="TWD874" s="206"/>
      <c r="TWE874" s="206"/>
      <c r="TWF874" s="206"/>
      <c r="TWG874" s="206"/>
      <c r="TWH874" s="206"/>
      <c r="TWI874" s="206"/>
      <c r="TWJ874" s="206"/>
      <c r="TWK874" s="206"/>
      <c r="TWL874" s="206"/>
      <c r="TWM874" s="206"/>
      <c r="TWN874" s="206"/>
      <c r="TWO874" s="206"/>
      <c r="TWP874" s="206"/>
      <c r="TWQ874" s="206"/>
      <c r="TWR874" s="206"/>
      <c r="TWS874" s="206"/>
      <c r="TWT874" s="206"/>
      <c r="TWU874" s="206"/>
      <c r="TWV874" s="206"/>
      <c r="TWW874" s="206"/>
      <c r="TWX874" s="206"/>
      <c r="TWY874" s="206"/>
      <c r="TWZ874" s="206"/>
      <c r="TXA874" s="206"/>
      <c r="TXB874" s="206"/>
      <c r="TXC874" s="206"/>
      <c r="TXD874" s="206"/>
      <c r="TXE874" s="206"/>
      <c r="TXF874" s="206"/>
      <c r="TXG874" s="206"/>
      <c r="TXH874" s="206"/>
      <c r="TXI874" s="206"/>
      <c r="TXJ874" s="206"/>
      <c r="TXK874" s="206"/>
      <c r="TXL874" s="206"/>
      <c r="TXM874" s="206"/>
      <c r="TXN874" s="206"/>
      <c r="TXO874" s="206"/>
      <c r="TXP874" s="206"/>
      <c r="TXQ874" s="206"/>
      <c r="TXR874" s="206"/>
      <c r="TXS874" s="206"/>
      <c r="TXT874" s="206"/>
      <c r="TXU874" s="206"/>
      <c r="TXV874" s="206"/>
      <c r="TXW874" s="206"/>
      <c r="TXX874" s="206"/>
      <c r="TXY874" s="206"/>
      <c r="TXZ874" s="206"/>
      <c r="TYA874" s="206"/>
      <c r="TYB874" s="206"/>
      <c r="TYC874" s="206"/>
      <c r="TYD874" s="206"/>
      <c r="TYE874" s="206"/>
      <c r="TYF874" s="206"/>
      <c r="TYG874" s="206"/>
      <c r="TYH874" s="206"/>
      <c r="TYI874" s="206"/>
      <c r="TYJ874" s="206"/>
      <c r="TYK874" s="206"/>
      <c r="TYL874" s="206"/>
      <c r="TYM874" s="206"/>
      <c r="TYN874" s="206"/>
      <c r="TYO874" s="206"/>
      <c r="TYP874" s="206"/>
      <c r="TYQ874" s="206"/>
      <c r="TYR874" s="206"/>
      <c r="TYS874" s="206"/>
      <c r="TYT874" s="206"/>
      <c r="TYU874" s="206"/>
      <c r="TYV874" s="206"/>
      <c r="TYW874" s="206"/>
      <c r="TYX874" s="206"/>
      <c r="TYY874" s="206"/>
      <c r="TYZ874" s="206"/>
      <c r="TZA874" s="206"/>
      <c r="TZB874" s="206"/>
      <c r="TZC874" s="206"/>
      <c r="TZD874" s="206"/>
      <c r="TZE874" s="206"/>
      <c r="TZF874" s="206"/>
      <c r="TZG874" s="206"/>
      <c r="TZH874" s="206"/>
      <c r="TZI874" s="206"/>
      <c r="TZJ874" s="206"/>
      <c r="TZK874" s="206"/>
      <c r="TZL874" s="206"/>
      <c r="TZM874" s="206"/>
      <c r="TZN874" s="206"/>
      <c r="TZO874" s="206"/>
      <c r="TZP874" s="206"/>
      <c r="TZQ874" s="206"/>
      <c r="TZR874" s="206"/>
      <c r="TZS874" s="206"/>
      <c r="TZT874" s="206"/>
      <c r="TZU874" s="206"/>
      <c r="TZV874" s="206"/>
      <c r="TZW874" s="206"/>
      <c r="TZX874" s="206"/>
      <c r="TZY874" s="206"/>
      <c r="TZZ874" s="206"/>
      <c r="UAA874" s="206"/>
      <c r="UAB874" s="206"/>
      <c r="UAC874" s="206"/>
      <c r="UAD874" s="206"/>
      <c r="UAE874" s="206"/>
      <c r="UAF874" s="206"/>
      <c r="UAG874" s="206"/>
      <c r="UAH874" s="206"/>
      <c r="UAI874" s="206"/>
      <c r="UAJ874" s="206"/>
      <c r="UAK874" s="206"/>
      <c r="UAL874" s="206"/>
      <c r="UAM874" s="206"/>
      <c r="UAN874" s="206"/>
      <c r="UAO874" s="206"/>
      <c r="UAP874" s="206"/>
      <c r="UAQ874" s="206"/>
      <c r="UAR874" s="206"/>
      <c r="UAS874" s="206"/>
      <c r="UAT874" s="206"/>
      <c r="UAU874" s="206"/>
      <c r="UAV874" s="206"/>
      <c r="UAW874" s="206"/>
      <c r="UAX874" s="206"/>
      <c r="UAY874" s="206"/>
      <c r="UAZ874" s="206"/>
      <c r="UBA874" s="206"/>
      <c r="UBB874" s="206"/>
      <c r="UBC874" s="206"/>
      <c r="UBD874" s="206"/>
      <c r="UBE874" s="206"/>
      <c r="UBF874" s="206"/>
      <c r="UBG874" s="206"/>
      <c r="UBH874" s="206"/>
      <c r="UBI874" s="206"/>
      <c r="UBJ874" s="206"/>
      <c r="UBK874" s="206"/>
      <c r="UBL874" s="206"/>
      <c r="UBM874" s="206"/>
      <c r="UBN874" s="206"/>
      <c r="UBO874" s="206"/>
      <c r="UBP874" s="206"/>
      <c r="UBQ874" s="206"/>
      <c r="UBR874" s="206"/>
      <c r="UBS874" s="206"/>
      <c r="UBT874" s="206"/>
      <c r="UBU874" s="206"/>
      <c r="UBV874" s="206"/>
      <c r="UBW874" s="206"/>
      <c r="UBX874" s="206"/>
      <c r="UBY874" s="206"/>
      <c r="UBZ874" s="206"/>
      <c r="UCA874" s="206"/>
      <c r="UCB874" s="206"/>
      <c r="UCC874" s="206"/>
      <c r="UCD874" s="206"/>
      <c r="UCE874" s="206"/>
      <c r="UCF874" s="206"/>
      <c r="UCG874" s="206"/>
      <c r="UCH874" s="206"/>
      <c r="UCI874" s="206"/>
      <c r="UCJ874" s="206"/>
      <c r="UCK874" s="206"/>
      <c r="UCL874" s="206"/>
      <c r="UCM874" s="206"/>
      <c r="UCN874" s="206"/>
      <c r="UCO874" s="206"/>
      <c r="UCP874" s="206"/>
      <c r="UCQ874" s="206"/>
      <c r="UCR874" s="206"/>
      <c r="UCS874" s="206"/>
      <c r="UCT874" s="206"/>
      <c r="UCU874" s="206"/>
      <c r="UCV874" s="206"/>
      <c r="UCW874" s="206"/>
      <c r="UCX874" s="206"/>
      <c r="UCY874" s="206"/>
      <c r="UCZ874" s="206"/>
      <c r="UDA874" s="206"/>
      <c r="UDB874" s="206"/>
      <c r="UDC874" s="206"/>
      <c r="UDD874" s="206"/>
      <c r="UDE874" s="206"/>
      <c r="UDF874" s="206"/>
      <c r="UDG874" s="206"/>
      <c r="UDH874" s="206"/>
      <c r="UDI874" s="206"/>
      <c r="UDJ874" s="206"/>
      <c r="UDK874" s="206"/>
      <c r="UDL874" s="206"/>
      <c r="UDM874" s="206"/>
      <c r="UDN874" s="206"/>
      <c r="UDO874" s="206"/>
      <c r="UDP874" s="206"/>
      <c r="UDQ874" s="206"/>
      <c r="UDR874" s="206"/>
      <c r="UDS874" s="206"/>
      <c r="UDT874" s="206"/>
      <c r="UDU874" s="206"/>
      <c r="UDV874" s="206"/>
      <c r="UDW874" s="206"/>
      <c r="UDX874" s="206"/>
      <c r="UDY874" s="206"/>
      <c r="UDZ874" s="206"/>
      <c r="UEA874" s="206"/>
      <c r="UEB874" s="206"/>
      <c r="UEC874" s="206"/>
      <c r="UED874" s="206"/>
      <c r="UEE874" s="206"/>
      <c r="UEF874" s="206"/>
      <c r="UEG874" s="206"/>
      <c r="UEH874" s="206"/>
      <c r="UEI874" s="206"/>
      <c r="UEJ874" s="206"/>
      <c r="UEK874" s="206"/>
      <c r="UEL874" s="206"/>
      <c r="UEM874" s="206"/>
      <c r="UEN874" s="206"/>
      <c r="UEO874" s="206"/>
      <c r="UEP874" s="206"/>
      <c r="UEQ874" s="206"/>
      <c r="UER874" s="206"/>
      <c r="UES874" s="206"/>
      <c r="UET874" s="206"/>
      <c r="UEU874" s="206"/>
      <c r="UEV874" s="206"/>
      <c r="UEW874" s="206"/>
      <c r="UEX874" s="206"/>
      <c r="UEY874" s="206"/>
      <c r="UEZ874" s="206"/>
      <c r="UFA874" s="206"/>
      <c r="UFB874" s="206"/>
      <c r="UFC874" s="206"/>
      <c r="UFD874" s="206"/>
      <c r="UFE874" s="206"/>
      <c r="UFF874" s="206"/>
      <c r="UFG874" s="206"/>
      <c r="UFH874" s="206"/>
      <c r="UFI874" s="206"/>
      <c r="UFJ874" s="206"/>
      <c r="UFK874" s="206"/>
      <c r="UFL874" s="206"/>
      <c r="UFM874" s="206"/>
      <c r="UFN874" s="206"/>
      <c r="UFO874" s="206"/>
      <c r="UFP874" s="206"/>
      <c r="UFQ874" s="206"/>
      <c r="UFR874" s="206"/>
      <c r="UFS874" s="206"/>
      <c r="UFT874" s="206"/>
      <c r="UFU874" s="206"/>
      <c r="UFV874" s="206"/>
      <c r="UFW874" s="206"/>
      <c r="UFX874" s="206"/>
      <c r="UFY874" s="206"/>
      <c r="UFZ874" s="206"/>
      <c r="UGA874" s="206"/>
      <c r="UGB874" s="206"/>
      <c r="UGC874" s="206"/>
      <c r="UGD874" s="206"/>
      <c r="UGE874" s="206"/>
      <c r="UGF874" s="206"/>
      <c r="UGG874" s="206"/>
      <c r="UGH874" s="206"/>
      <c r="UGI874" s="206"/>
      <c r="UGJ874" s="206"/>
      <c r="UGK874" s="206"/>
      <c r="UGL874" s="206"/>
      <c r="UGM874" s="206"/>
      <c r="UGN874" s="206"/>
      <c r="UGO874" s="206"/>
      <c r="UGP874" s="206"/>
      <c r="UGQ874" s="206"/>
      <c r="UGR874" s="206"/>
      <c r="UGS874" s="206"/>
      <c r="UGT874" s="206"/>
      <c r="UGU874" s="206"/>
      <c r="UGV874" s="206"/>
      <c r="UGW874" s="206"/>
      <c r="UGX874" s="206"/>
      <c r="UGY874" s="206"/>
      <c r="UGZ874" s="206"/>
      <c r="UHA874" s="206"/>
      <c r="UHB874" s="206"/>
      <c r="UHC874" s="206"/>
      <c r="UHD874" s="206"/>
      <c r="UHE874" s="206"/>
      <c r="UHF874" s="206"/>
      <c r="UHG874" s="206"/>
      <c r="UHH874" s="206"/>
      <c r="UHI874" s="206"/>
      <c r="UHJ874" s="206"/>
      <c r="UHK874" s="206"/>
      <c r="UHL874" s="206"/>
      <c r="UHM874" s="206"/>
      <c r="UHN874" s="206"/>
      <c r="UHO874" s="206"/>
      <c r="UHP874" s="206"/>
      <c r="UHQ874" s="206"/>
      <c r="UHR874" s="206"/>
      <c r="UHS874" s="206"/>
      <c r="UHT874" s="206"/>
      <c r="UHU874" s="206"/>
      <c r="UHV874" s="206"/>
      <c r="UHW874" s="206"/>
      <c r="UHX874" s="206"/>
      <c r="UHY874" s="206"/>
      <c r="UHZ874" s="206"/>
      <c r="UIA874" s="206"/>
      <c r="UIB874" s="206"/>
      <c r="UIC874" s="206"/>
      <c r="UID874" s="206"/>
      <c r="UIE874" s="206"/>
      <c r="UIF874" s="206"/>
      <c r="UIG874" s="206"/>
      <c r="UIH874" s="206"/>
      <c r="UII874" s="206"/>
      <c r="UIJ874" s="206"/>
      <c r="UIK874" s="206"/>
      <c r="UIL874" s="206"/>
      <c r="UIM874" s="206"/>
      <c r="UIN874" s="206"/>
      <c r="UIO874" s="206"/>
      <c r="UIP874" s="206"/>
      <c r="UIQ874" s="206"/>
      <c r="UIR874" s="206"/>
      <c r="UIS874" s="206"/>
      <c r="UIT874" s="206"/>
      <c r="UIU874" s="206"/>
      <c r="UIV874" s="206"/>
      <c r="UIW874" s="206"/>
      <c r="UIX874" s="206"/>
      <c r="UIY874" s="206"/>
      <c r="UIZ874" s="206"/>
      <c r="UJA874" s="206"/>
      <c r="UJB874" s="206"/>
      <c r="UJC874" s="206"/>
      <c r="UJD874" s="206"/>
      <c r="UJE874" s="206"/>
      <c r="UJF874" s="206"/>
      <c r="UJG874" s="206"/>
      <c r="UJH874" s="206"/>
      <c r="UJI874" s="206"/>
      <c r="UJJ874" s="206"/>
      <c r="UJK874" s="206"/>
      <c r="UJL874" s="206"/>
      <c r="UJM874" s="206"/>
      <c r="UJN874" s="206"/>
      <c r="UJO874" s="206"/>
      <c r="UJP874" s="206"/>
      <c r="UJQ874" s="206"/>
      <c r="UJR874" s="206"/>
      <c r="UJS874" s="206"/>
      <c r="UJT874" s="206"/>
      <c r="UJU874" s="206"/>
      <c r="UJV874" s="206"/>
      <c r="UJW874" s="206"/>
      <c r="UJX874" s="206"/>
      <c r="UJY874" s="206"/>
      <c r="UJZ874" s="206"/>
      <c r="UKA874" s="206"/>
      <c r="UKB874" s="206"/>
      <c r="UKC874" s="206"/>
      <c r="UKD874" s="206"/>
      <c r="UKE874" s="206"/>
      <c r="UKF874" s="206"/>
      <c r="UKG874" s="206"/>
      <c r="UKH874" s="206"/>
      <c r="UKI874" s="206"/>
      <c r="UKJ874" s="206"/>
      <c r="UKK874" s="206"/>
      <c r="UKL874" s="206"/>
      <c r="UKM874" s="206"/>
      <c r="UKN874" s="206"/>
      <c r="UKO874" s="206"/>
      <c r="UKP874" s="206"/>
      <c r="UKQ874" s="206"/>
      <c r="UKR874" s="206"/>
      <c r="UKS874" s="206"/>
      <c r="UKT874" s="206"/>
      <c r="UKU874" s="206"/>
      <c r="UKV874" s="206"/>
      <c r="UKW874" s="206"/>
      <c r="UKX874" s="206"/>
      <c r="UKY874" s="206"/>
      <c r="UKZ874" s="206"/>
      <c r="ULA874" s="206"/>
      <c r="ULB874" s="206"/>
      <c r="ULC874" s="206"/>
      <c r="ULD874" s="206"/>
      <c r="ULE874" s="206"/>
      <c r="ULF874" s="206"/>
      <c r="ULG874" s="206"/>
      <c r="ULH874" s="206"/>
      <c r="ULI874" s="206"/>
      <c r="ULJ874" s="206"/>
      <c r="ULK874" s="206"/>
      <c r="ULL874" s="206"/>
      <c r="ULM874" s="206"/>
      <c r="ULN874" s="206"/>
      <c r="ULO874" s="206"/>
      <c r="ULP874" s="206"/>
      <c r="ULQ874" s="206"/>
      <c r="ULR874" s="206"/>
      <c r="ULS874" s="206"/>
      <c r="ULT874" s="206"/>
      <c r="ULU874" s="206"/>
      <c r="ULV874" s="206"/>
      <c r="ULW874" s="206"/>
      <c r="ULX874" s="206"/>
      <c r="ULY874" s="206"/>
      <c r="ULZ874" s="206"/>
      <c r="UMA874" s="206"/>
      <c r="UMB874" s="206"/>
      <c r="UMC874" s="206"/>
      <c r="UMD874" s="206"/>
      <c r="UME874" s="206"/>
      <c r="UMF874" s="206"/>
      <c r="UMG874" s="206"/>
      <c r="UMH874" s="206"/>
      <c r="UMI874" s="206"/>
      <c r="UMJ874" s="206"/>
      <c r="UMK874" s="206"/>
      <c r="UML874" s="206"/>
      <c r="UMM874" s="206"/>
      <c r="UMN874" s="206"/>
      <c r="UMO874" s="206"/>
      <c r="UMP874" s="206"/>
      <c r="UMQ874" s="206"/>
      <c r="UMR874" s="206"/>
      <c r="UMS874" s="206"/>
      <c r="UMT874" s="206"/>
      <c r="UMU874" s="206"/>
      <c r="UMV874" s="206"/>
      <c r="UMW874" s="206"/>
      <c r="UMX874" s="206"/>
      <c r="UMY874" s="206"/>
      <c r="UMZ874" s="206"/>
      <c r="UNA874" s="206"/>
      <c r="UNB874" s="206"/>
      <c r="UNC874" s="206"/>
      <c r="UND874" s="206"/>
      <c r="UNE874" s="206"/>
      <c r="UNF874" s="206"/>
      <c r="UNG874" s="206"/>
      <c r="UNH874" s="206"/>
      <c r="UNI874" s="206"/>
      <c r="UNJ874" s="206"/>
      <c r="UNK874" s="206"/>
      <c r="UNL874" s="206"/>
      <c r="UNM874" s="206"/>
      <c r="UNN874" s="206"/>
      <c r="UNO874" s="206"/>
      <c r="UNP874" s="206"/>
      <c r="UNQ874" s="206"/>
      <c r="UNR874" s="206"/>
      <c r="UNS874" s="206"/>
      <c r="UNT874" s="206"/>
      <c r="UNU874" s="206"/>
      <c r="UNV874" s="206"/>
      <c r="UNW874" s="206"/>
      <c r="UNX874" s="206"/>
      <c r="UNY874" s="206"/>
      <c r="UNZ874" s="206"/>
      <c r="UOA874" s="206"/>
      <c r="UOB874" s="206"/>
      <c r="UOC874" s="206"/>
      <c r="UOD874" s="206"/>
      <c r="UOE874" s="206"/>
      <c r="UOF874" s="206"/>
      <c r="UOG874" s="206"/>
      <c r="UOH874" s="206"/>
      <c r="UOI874" s="206"/>
      <c r="UOJ874" s="206"/>
      <c r="UOK874" s="206"/>
      <c r="UOL874" s="206"/>
      <c r="UOM874" s="206"/>
      <c r="UON874" s="206"/>
      <c r="UOO874" s="206"/>
      <c r="UOP874" s="206"/>
      <c r="UOQ874" s="206"/>
      <c r="UOR874" s="206"/>
      <c r="UOS874" s="206"/>
      <c r="UOT874" s="206"/>
      <c r="UOU874" s="206"/>
      <c r="UOV874" s="206"/>
      <c r="UOW874" s="206"/>
      <c r="UOX874" s="206"/>
      <c r="UOY874" s="206"/>
      <c r="UOZ874" s="206"/>
      <c r="UPA874" s="206"/>
      <c r="UPB874" s="206"/>
      <c r="UPC874" s="206"/>
      <c r="UPD874" s="206"/>
      <c r="UPE874" s="206"/>
      <c r="UPF874" s="206"/>
      <c r="UPG874" s="206"/>
      <c r="UPH874" s="206"/>
      <c r="UPI874" s="206"/>
      <c r="UPJ874" s="206"/>
      <c r="UPK874" s="206"/>
      <c r="UPL874" s="206"/>
      <c r="UPM874" s="206"/>
      <c r="UPN874" s="206"/>
      <c r="UPO874" s="206"/>
      <c r="UPP874" s="206"/>
      <c r="UPQ874" s="206"/>
      <c r="UPR874" s="206"/>
      <c r="UPS874" s="206"/>
      <c r="UPT874" s="206"/>
      <c r="UPU874" s="206"/>
      <c r="UPV874" s="206"/>
      <c r="UPW874" s="206"/>
      <c r="UPX874" s="206"/>
      <c r="UPY874" s="206"/>
      <c r="UPZ874" s="206"/>
      <c r="UQA874" s="206"/>
      <c r="UQB874" s="206"/>
      <c r="UQC874" s="206"/>
      <c r="UQD874" s="206"/>
      <c r="UQE874" s="206"/>
      <c r="UQF874" s="206"/>
      <c r="UQG874" s="206"/>
      <c r="UQH874" s="206"/>
      <c r="UQI874" s="206"/>
      <c r="UQJ874" s="206"/>
      <c r="UQK874" s="206"/>
      <c r="UQL874" s="206"/>
      <c r="UQM874" s="206"/>
      <c r="UQN874" s="206"/>
      <c r="UQO874" s="206"/>
      <c r="UQP874" s="206"/>
      <c r="UQQ874" s="206"/>
      <c r="UQR874" s="206"/>
      <c r="UQS874" s="206"/>
      <c r="UQT874" s="206"/>
      <c r="UQU874" s="206"/>
      <c r="UQV874" s="206"/>
      <c r="UQW874" s="206"/>
      <c r="UQX874" s="206"/>
      <c r="UQY874" s="206"/>
      <c r="UQZ874" s="206"/>
      <c r="URA874" s="206"/>
      <c r="URB874" s="206"/>
      <c r="URC874" s="206"/>
      <c r="URD874" s="206"/>
      <c r="URE874" s="206"/>
      <c r="URF874" s="206"/>
      <c r="URG874" s="206"/>
      <c r="URH874" s="206"/>
      <c r="URI874" s="206"/>
      <c r="URJ874" s="206"/>
      <c r="URK874" s="206"/>
      <c r="URL874" s="206"/>
      <c r="URM874" s="206"/>
      <c r="URN874" s="206"/>
      <c r="URO874" s="206"/>
      <c r="URP874" s="206"/>
      <c r="URQ874" s="206"/>
      <c r="URR874" s="206"/>
      <c r="URS874" s="206"/>
      <c r="URT874" s="206"/>
      <c r="URU874" s="206"/>
      <c r="URV874" s="206"/>
      <c r="URW874" s="206"/>
      <c r="URX874" s="206"/>
      <c r="URY874" s="206"/>
      <c r="URZ874" s="206"/>
      <c r="USA874" s="206"/>
      <c r="USB874" s="206"/>
      <c r="USC874" s="206"/>
      <c r="USD874" s="206"/>
      <c r="USE874" s="206"/>
      <c r="USF874" s="206"/>
      <c r="USG874" s="206"/>
      <c r="USH874" s="206"/>
      <c r="USI874" s="206"/>
      <c r="USJ874" s="206"/>
      <c r="USK874" s="206"/>
      <c r="USL874" s="206"/>
      <c r="USM874" s="206"/>
      <c r="USN874" s="206"/>
      <c r="USO874" s="206"/>
      <c r="USP874" s="206"/>
      <c r="USQ874" s="206"/>
      <c r="USR874" s="206"/>
      <c r="USS874" s="206"/>
      <c r="UST874" s="206"/>
      <c r="USU874" s="206"/>
      <c r="USV874" s="206"/>
      <c r="USW874" s="206"/>
      <c r="USX874" s="206"/>
      <c r="USY874" s="206"/>
      <c r="USZ874" s="206"/>
      <c r="UTA874" s="206"/>
      <c r="UTB874" s="206"/>
      <c r="UTC874" s="206"/>
      <c r="UTD874" s="206"/>
      <c r="UTE874" s="206"/>
      <c r="UTF874" s="206"/>
      <c r="UTG874" s="206"/>
      <c r="UTH874" s="206"/>
      <c r="UTI874" s="206"/>
      <c r="UTJ874" s="206"/>
      <c r="UTK874" s="206"/>
      <c r="UTL874" s="206"/>
      <c r="UTM874" s="206"/>
      <c r="UTN874" s="206"/>
      <c r="UTO874" s="206"/>
      <c r="UTP874" s="206"/>
      <c r="UTQ874" s="206"/>
      <c r="UTR874" s="206"/>
      <c r="UTS874" s="206"/>
      <c r="UTT874" s="206"/>
      <c r="UTU874" s="206"/>
      <c r="UTV874" s="206"/>
      <c r="UTW874" s="206"/>
      <c r="UTX874" s="206"/>
      <c r="UTY874" s="206"/>
      <c r="UTZ874" s="206"/>
      <c r="UUA874" s="206"/>
      <c r="UUB874" s="206"/>
      <c r="UUC874" s="206"/>
      <c r="UUD874" s="206"/>
      <c r="UUE874" s="206"/>
      <c r="UUF874" s="206"/>
      <c r="UUG874" s="206"/>
      <c r="UUH874" s="206"/>
      <c r="UUI874" s="206"/>
      <c r="UUJ874" s="206"/>
      <c r="UUK874" s="206"/>
      <c r="UUL874" s="206"/>
      <c r="UUM874" s="206"/>
      <c r="UUN874" s="206"/>
      <c r="UUO874" s="206"/>
      <c r="UUP874" s="206"/>
      <c r="UUQ874" s="206"/>
      <c r="UUR874" s="206"/>
      <c r="UUS874" s="206"/>
      <c r="UUT874" s="206"/>
      <c r="UUU874" s="206"/>
      <c r="UUV874" s="206"/>
      <c r="UUW874" s="206"/>
      <c r="UUX874" s="206"/>
      <c r="UUY874" s="206"/>
      <c r="UUZ874" s="206"/>
      <c r="UVA874" s="206"/>
      <c r="UVB874" s="206"/>
      <c r="UVC874" s="206"/>
      <c r="UVD874" s="206"/>
      <c r="UVE874" s="206"/>
      <c r="UVF874" s="206"/>
      <c r="UVG874" s="206"/>
      <c r="UVH874" s="206"/>
      <c r="UVI874" s="206"/>
      <c r="UVJ874" s="206"/>
      <c r="UVK874" s="206"/>
      <c r="UVL874" s="206"/>
      <c r="UVM874" s="206"/>
      <c r="UVN874" s="206"/>
      <c r="UVO874" s="206"/>
      <c r="UVP874" s="206"/>
      <c r="UVQ874" s="206"/>
      <c r="UVR874" s="206"/>
      <c r="UVS874" s="206"/>
      <c r="UVT874" s="206"/>
      <c r="UVU874" s="206"/>
      <c r="UVV874" s="206"/>
      <c r="UVW874" s="206"/>
      <c r="UVX874" s="206"/>
      <c r="UVY874" s="206"/>
      <c r="UVZ874" s="206"/>
      <c r="UWA874" s="206"/>
      <c r="UWB874" s="206"/>
      <c r="UWC874" s="206"/>
      <c r="UWD874" s="206"/>
      <c r="UWE874" s="206"/>
      <c r="UWF874" s="206"/>
      <c r="UWG874" s="206"/>
      <c r="UWH874" s="206"/>
      <c r="UWI874" s="206"/>
      <c r="UWJ874" s="206"/>
      <c r="UWK874" s="206"/>
      <c r="UWL874" s="206"/>
      <c r="UWM874" s="206"/>
      <c r="UWN874" s="206"/>
      <c r="UWO874" s="206"/>
      <c r="UWP874" s="206"/>
      <c r="UWQ874" s="206"/>
      <c r="UWR874" s="206"/>
      <c r="UWS874" s="206"/>
      <c r="UWT874" s="206"/>
      <c r="UWU874" s="206"/>
      <c r="UWV874" s="206"/>
      <c r="UWW874" s="206"/>
      <c r="UWX874" s="206"/>
      <c r="UWY874" s="206"/>
      <c r="UWZ874" s="206"/>
      <c r="UXA874" s="206"/>
      <c r="UXB874" s="206"/>
      <c r="UXC874" s="206"/>
      <c r="UXD874" s="206"/>
      <c r="UXE874" s="206"/>
      <c r="UXF874" s="206"/>
      <c r="UXG874" s="206"/>
      <c r="UXH874" s="206"/>
      <c r="UXI874" s="206"/>
      <c r="UXJ874" s="206"/>
      <c r="UXK874" s="206"/>
      <c r="UXL874" s="206"/>
      <c r="UXM874" s="206"/>
      <c r="UXN874" s="206"/>
      <c r="UXO874" s="206"/>
      <c r="UXP874" s="206"/>
      <c r="UXQ874" s="206"/>
      <c r="UXR874" s="206"/>
      <c r="UXS874" s="206"/>
      <c r="UXT874" s="206"/>
      <c r="UXU874" s="206"/>
      <c r="UXV874" s="206"/>
      <c r="UXW874" s="206"/>
      <c r="UXX874" s="206"/>
      <c r="UXY874" s="206"/>
      <c r="UXZ874" s="206"/>
      <c r="UYA874" s="206"/>
      <c r="UYB874" s="206"/>
      <c r="UYC874" s="206"/>
      <c r="UYD874" s="206"/>
      <c r="UYE874" s="206"/>
      <c r="UYF874" s="206"/>
      <c r="UYG874" s="206"/>
      <c r="UYH874" s="206"/>
      <c r="UYI874" s="206"/>
      <c r="UYJ874" s="206"/>
      <c r="UYK874" s="206"/>
      <c r="UYL874" s="206"/>
      <c r="UYM874" s="206"/>
      <c r="UYN874" s="206"/>
      <c r="UYO874" s="206"/>
      <c r="UYP874" s="206"/>
      <c r="UYQ874" s="206"/>
      <c r="UYR874" s="206"/>
      <c r="UYS874" s="206"/>
      <c r="UYT874" s="206"/>
      <c r="UYU874" s="206"/>
      <c r="UYV874" s="206"/>
      <c r="UYW874" s="206"/>
      <c r="UYX874" s="206"/>
      <c r="UYY874" s="206"/>
      <c r="UYZ874" s="206"/>
      <c r="UZA874" s="206"/>
      <c r="UZB874" s="206"/>
      <c r="UZC874" s="206"/>
      <c r="UZD874" s="206"/>
      <c r="UZE874" s="206"/>
      <c r="UZF874" s="206"/>
      <c r="UZG874" s="206"/>
      <c r="UZH874" s="206"/>
      <c r="UZI874" s="206"/>
      <c r="UZJ874" s="206"/>
      <c r="UZK874" s="206"/>
      <c r="UZL874" s="206"/>
      <c r="UZM874" s="206"/>
      <c r="UZN874" s="206"/>
      <c r="UZO874" s="206"/>
      <c r="UZP874" s="206"/>
      <c r="UZQ874" s="206"/>
      <c r="UZR874" s="206"/>
      <c r="UZS874" s="206"/>
      <c r="UZT874" s="206"/>
      <c r="UZU874" s="206"/>
      <c r="UZV874" s="206"/>
      <c r="UZW874" s="206"/>
      <c r="UZX874" s="206"/>
      <c r="UZY874" s="206"/>
      <c r="UZZ874" s="206"/>
      <c r="VAA874" s="206"/>
      <c r="VAB874" s="206"/>
      <c r="VAC874" s="206"/>
      <c r="VAD874" s="206"/>
      <c r="VAE874" s="206"/>
      <c r="VAF874" s="206"/>
      <c r="VAG874" s="206"/>
      <c r="VAH874" s="206"/>
      <c r="VAI874" s="206"/>
      <c r="VAJ874" s="206"/>
      <c r="VAK874" s="206"/>
      <c r="VAL874" s="206"/>
      <c r="VAM874" s="206"/>
      <c r="VAN874" s="206"/>
      <c r="VAO874" s="206"/>
      <c r="VAP874" s="206"/>
      <c r="VAQ874" s="206"/>
      <c r="VAR874" s="206"/>
      <c r="VAS874" s="206"/>
      <c r="VAT874" s="206"/>
      <c r="VAU874" s="206"/>
      <c r="VAV874" s="206"/>
      <c r="VAW874" s="206"/>
      <c r="VAX874" s="206"/>
      <c r="VAY874" s="206"/>
      <c r="VAZ874" s="206"/>
      <c r="VBA874" s="206"/>
      <c r="VBB874" s="206"/>
      <c r="VBC874" s="206"/>
      <c r="VBD874" s="206"/>
      <c r="VBE874" s="206"/>
      <c r="VBF874" s="206"/>
      <c r="VBG874" s="206"/>
      <c r="VBH874" s="206"/>
      <c r="VBI874" s="206"/>
      <c r="VBJ874" s="206"/>
      <c r="VBK874" s="206"/>
      <c r="VBL874" s="206"/>
      <c r="VBM874" s="206"/>
      <c r="VBN874" s="206"/>
      <c r="VBO874" s="206"/>
      <c r="VBP874" s="206"/>
      <c r="VBQ874" s="206"/>
      <c r="VBR874" s="206"/>
      <c r="VBS874" s="206"/>
      <c r="VBT874" s="206"/>
      <c r="VBU874" s="206"/>
      <c r="VBV874" s="206"/>
      <c r="VBW874" s="206"/>
      <c r="VBX874" s="206"/>
      <c r="VBY874" s="206"/>
      <c r="VBZ874" s="206"/>
      <c r="VCA874" s="206"/>
      <c r="VCB874" s="206"/>
      <c r="VCC874" s="206"/>
      <c r="VCD874" s="206"/>
      <c r="VCE874" s="206"/>
      <c r="VCF874" s="206"/>
      <c r="VCG874" s="206"/>
      <c r="VCH874" s="206"/>
      <c r="VCI874" s="206"/>
      <c r="VCJ874" s="206"/>
      <c r="VCK874" s="206"/>
      <c r="VCL874" s="206"/>
      <c r="VCM874" s="206"/>
      <c r="VCN874" s="206"/>
      <c r="VCO874" s="206"/>
      <c r="VCP874" s="206"/>
      <c r="VCQ874" s="206"/>
      <c r="VCR874" s="206"/>
      <c r="VCS874" s="206"/>
      <c r="VCT874" s="206"/>
      <c r="VCU874" s="206"/>
      <c r="VCV874" s="206"/>
      <c r="VCW874" s="206"/>
      <c r="VCX874" s="206"/>
      <c r="VCY874" s="206"/>
      <c r="VCZ874" s="206"/>
      <c r="VDA874" s="206"/>
      <c r="VDB874" s="206"/>
      <c r="VDC874" s="206"/>
      <c r="VDD874" s="206"/>
      <c r="VDE874" s="206"/>
      <c r="VDF874" s="206"/>
      <c r="VDG874" s="206"/>
      <c r="VDH874" s="206"/>
      <c r="VDI874" s="206"/>
      <c r="VDJ874" s="206"/>
      <c r="VDK874" s="206"/>
      <c r="VDL874" s="206"/>
      <c r="VDM874" s="206"/>
      <c r="VDN874" s="206"/>
      <c r="VDO874" s="206"/>
      <c r="VDP874" s="206"/>
      <c r="VDQ874" s="206"/>
      <c r="VDR874" s="206"/>
      <c r="VDS874" s="206"/>
      <c r="VDT874" s="206"/>
      <c r="VDU874" s="206"/>
      <c r="VDV874" s="206"/>
      <c r="VDW874" s="206"/>
      <c r="VDX874" s="206"/>
      <c r="VDY874" s="206"/>
      <c r="VDZ874" s="206"/>
      <c r="VEA874" s="206"/>
      <c r="VEB874" s="206"/>
      <c r="VEC874" s="206"/>
      <c r="VED874" s="206"/>
      <c r="VEE874" s="206"/>
      <c r="VEF874" s="206"/>
      <c r="VEG874" s="206"/>
      <c r="VEH874" s="206"/>
      <c r="VEI874" s="206"/>
      <c r="VEJ874" s="206"/>
      <c r="VEK874" s="206"/>
      <c r="VEL874" s="206"/>
      <c r="VEM874" s="206"/>
      <c r="VEN874" s="206"/>
      <c r="VEO874" s="206"/>
      <c r="VEP874" s="206"/>
      <c r="VEQ874" s="206"/>
      <c r="VER874" s="206"/>
      <c r="VES874" s="206"/>
      <c r="VET874" s="206"/>
      <c r="VEU874" s="206"/>
      <c r="VEV874" s="206"/>
      <c r="VEW874" s="206"/>
      <c r="VEX874" s="206"/>
      <c r="VEY874" s="206"/>
      <c r="VEZ874" s="206"/>
      <c r="VFA874" s="206"/>
      <c r="VFB874" s="206"/>
      <c r="VFC874" s="206"/>
      <c r="VFD874" s="206"/>
      <c r="VFE874" s="206"/>
      <c r="VFF874" s="206"/>
      <c r="VFG874" s="206"/>
      <c r="VFH874" s="206"/>
      <c r="VFI874" s="206"/>
      <c r="VFJ874" s="206"/>
      <c r="VFK874" s="206"/>
      <c r="VFL874" s="206"/>
      <c r="VFM874" s="206"/>
      <c r="VFN874" s="206"/>
      <c r="VFO874" s="206"/>
      <c r="VFP874" s="206"/>
      <c r="VFQ874" s="206"/>
      <c r="VFR874" s="206"/>
      <c r="VFS874" s="206"/>
      <c r="VFT874" s="206"/>
      <c r="VFU874" s="206"/>
      <c r="VFV874" s="206"/>
      <c r="VFW874" s="206"/>
      <c r="VFX874" s="206"/>
      <c r="VFY874" s="206"/>
      <c r="VFZ874" s="206"/>
      <c r="VGA874" s="206"/>
      <c r="VGB874" s="206"/>
      <c r="VGC874" s="206"/>
      <c r="VGD874" s="206"/>
      <c r="VGE874" s="206"/>
      <c r="VGF874" s="206"/>
      <c r="VGG874" s="206"/>
      <c r="VGH874" s="206"/>
      <c r="VGI874" s="206"/>
      <c r="VGJ874" s="206"/>
      <c r="VGK874" s="206"/>
      <c r="VGL874" s="206"/>
      <c r="VGM874" s="206"/>
      <c r="VGN874" s="206"/>
      <c r="VGO874" s="206"/>
      <c r="VGP874" s="206"/>
      <c r="VGQ874" s="206"/>
      <c r="VGR874" s="206"/>
      <c r="VGS874" s="206"/>
      <c r="VGT874" s="206"/>
      <c r="VGU874" s="206"/>
      <c r="VGV874" s="206"/>
      <c r="VGW874" s="206"/>
      <c r="VGX874" s="206"/>
      <c r="VGY874" s="206"/>
      <c r="VGZ874" s="206"/>
      <c r="VHA874" s="206"/>
      <c r="VHB874" s="206"/>
      <c r="VHC874" s="206"/>
      <c r="VHD874" s="206"/>
      <c r="VHE874" s="206"/>
      <c r="VHF874" s="206"/>
      <c r="VHG874" s="206"/>
      <c r="VHH874" s="206"/>
      <c r="VHI874" s="206"/>
      <c r="VHJ874" s="206"/>
      <c r="VHK874" s="206"/>
      <c r="VHL874" s="206"/>
      <c r="VHM874" s="206"/>
      <c r="VHN874" s="206"/>
      <c r="VHO874" s="206"/>
      <c r="VHP874" s="206"/>
      <c r="VHQ874" s="206"/>
      <c r="VHR874" s="206"/>
      <c r="VHS874" s="206"/>
      <c r="VHT874" s="206"/>
      <c r="VHU874" s="206"/>
      <c r="VHV874" s="206"/>
      <c r="VHW874" s="206"/>
      <c r="VHX874" s="206"/>
      <c r="VHY874" s="206"/>
      <c r="VHZ874" s="206"/>
      <c r="VIA874" s="206"/>
      <c r="VIB874" s="206"/>
      <c r="VIC874" s="206"/>
      <c r="VID874" s="206"/>
      <c r="VIE874" s="206"/>
      <c r="VIF874" s="206"/>
      <c r="VIG874" s="206"/>
      <c r="VIH874" s="206"/>
      <c r="VII874" s="206"/>
      <c r="VIJ874" s="206"/>
      <c r="VIK874" s="206"/>
      <c r="VIL874" s="206"/>
      <c r="VIM874" s="206"/>
      <c r="VIN874" s="206"/>
      <c r="VIO874" s="206"/>
      <c r="VIP874" s="206"/>
      <c r="VIQ874" s="206"/>
      <c r="VIR874" s="206"/>
      <c r="VIS874" s="206"/>
      <c r="VIT874" s="206"/>
      <c r="VIU874" s="206"/>
      <c r="VIV874" s="206"/>
      <c r="VIW874" s="206"/>
      <c r="VIX874" s="206"/>
      <c r="VIY874" s="206"/>
      <c r="VIZ874" s="206"/>
      <c r="VJA874" s="206"/>
      <c r="VJB874" s="206"/>
      <c r="VJC874" s="206"/>
      <c r="VJD874" s="206"/>
      <c r="VJE874" s="206"/>
      <c r="VJF874" s="206"/>
      <c r="VJG874" s="206"/>
      <c r="VJH874" s="206"/>
      <c r="VJI874" s="206"/>
      <c r="VJJ874" s="206"/>
      <c r="VJK874" s="206"/>
      <c r="VJL874" s="206"/>
      <c r="VJM874" s="206"/>
      <c r="VJN874" s="206"/>
      <c r="VJO874" s="206"/>
      <c r="VJP874" s="206"/>
      <c r="VJQ874" s="206"/>
      <c r="VJR874" s="206"/>
      <c r="VJS874" s="206"/>
      <c r="VJT874" s="206"/>
      <c r="VJU874" s="206"/>
      <c r="VJV874" s="206"/>
      <c r="VJW874" s="206"/>
      <c r="VJX874" s="206"/>
      <c r="VJY874" s="206"/>
      <c r="VJZ874" s="206"/>
      <c r="VKA874" s="206"/>
      <c r="VKB874" s="206"/>
      <c r="VKC874" s="206"/>
      <c r="VKD874" s="206"/>
      <c r="VKE874" s="206"/>
      <c r="VKF874" s="206"/>
      <c r="VKG874" s="206"/>
      <c r="VKH874" s="206"/>
      <c r="VKI874" s="206"/>
      <c r="VKJ874" s="206"/>
      <c r="VKK874" s="206"/>
      <c r="VKL874" s="206"/>
      <c r="VKM874" s="206"/>
      <c r="VKN874" s="206"/>
      <c r="VKO874" s="206"/>
      <c r="VKP874" s="206"/>
      <c r="VKQ874" s="206"/>
      <c r="VKR874" s="206"/>
      <c r="VKS874" s="206"/>
      <c r="VKT874" s="206"/>
      <c r="VKU874" s="206"/>
      <c r="VKV874" s="206"/>
      <c r="VKW874" s="206"/>
      <c r="VKX874" s="206"/>
      <c r="VKY874" s="206"/>
      <c r="VKZ874" s="206"/>
      <c r="VLA874" s="206"/>
      <c r="VLB874" s="206"/>
      <c r="VLC874" s="206"/>
      <c r="VLD874" s="206"/>
      <c r="VLE874" s="206"/>
      <c r="VLF874" s="206"/>
      <c r="VLG874" s="206"/>
      <c r="VLH874" s="206"/>
      <c r="VLI874" s="206"/>
      <c r="VLJ874" s="206"/>
      <c r="VLK874" s="206"/>
      <c r="VLL874" s="206"/>
      <c r="VLM874" s="206"/>
      <c r="VLN874" s="206"/>
      <c r="VLO874" s="206"/>
      <c r="VLP874" s="206"/>
      <c r="VLQ874" s="206"/>
      <c r="VLR874" s="206"/>
      <c r="VLS874" s="206"/>
      <c r="VLT874" s="206"/>
      <c r="VLU874" s="206"/>
      <c r="VLV874" s="206"/>
      <c r="VLW874" s="206"/>
      <c r="VLX874" s="206"/>
      <c r="VLY874" s="206"/>
      <c r="VLZ874" s="206"/>
      <c r="VMA874" s="206"/>
      <c r="VMB874" s="206"/>
      <c r="VMC874" s="206"/>
      <c r="VMD874" s="206"/>
      <c r="VME874" s="206"/>
      <c r="VMF874" s="206"/>
      <c r="VMG874" s="206"/>
      <c r="VMH874" s="206"/>
      <c r="VMI874" s="206"/>
      <c r="VMJ874" s="206"/>
      <c r="VMK874" s="206"/>
      <c r="VML874" s="206"/>
      <c r="VMM874" s="206"/>
      <c r="VMN874" s="206"/>
      <c r="VMO874" s="206"/>
      <c r="VMP874" s="206"/>
      <c r="VMQ874" s="206"/>
      <c r="VMR874" s="206"/>
      <c r="VMS874" s="206"/>
      <c r="VMT874" s="206"/>
      <c r="VMU874" s="206"/>
      <c r="VMV874" s="206"/>
      <c r="VMW874" s="206"/>
      <c r="VMX874" s="206"/>
      <c r="VMY874" s="206"/>
      <c r="VMZ874" s="206"/>
      <c r="VNA874" s="206"/>
      <c r="VNB874" s="206"/>
      <c r="VNC874" s="206"/>
      <c r="VND874" s="206"/>
      <c r="VNE874" s="206"/>
      <c r="VNF874" s="206"/>
      <c r="VNG874" s="206"/>
      <c r="VNH874" s="206"/>
      <c r="VNI874" s="206"/>
      <c r="VNJ874" s="206"/>
      <c r="VNK874" s="206"/>
      <c r="VNL874" s="206"/>
      <c r="VNM874" s="206"/>
      <c r="VNN874" s="206"/>
      <c r="VNO874" s="206"/>
      <c r="VNP874" s="206"/>
      <c r="VNQ874" s="206"/>
      <c r="VNR874" s="206"/>
      <c r="VNS874" s="206"/>
      <c r="VNT874" s="206"/>
      <c r="VNU874" s="206"/>
      <c r="VNV874" s="206"/>
      <c r="VNW874" s="206"/>
      <c r="VNX874" s="206"/>
      <c r="VNY874" s="206"/>
      <c r="VNZ874" s="206"/>
      <c r="VOA874" s="206"/>
      <c r="VOB874" s="206"/>
      <c r="VOC874" s="206"/>
      <c r="VOD874" s="206"/>
      <c r="VOE874" s="206"/>
      <c r="VOF874" s="206"/>
      <c r="VOG874" s="206"/>
      <c r="VOH874" s="206"/>
      <c r="VOI874" s="206"/>
      <c r="VOJ874" s="206"/>
      <c r="VOK874" s="206"/>
      <c r="VOL874" s="206"/>
      <c r="VOM874" s="206"/>
      <c r="VON874" s="206"/>
      <c r="VOO874" s="206"/>
      <c r="VOP874" s="206"/>
      <c r="VOQ874" s="206"/>
      <c r="VOR874" s="206"/>
      <c r="VOS874" s="206"/>
      <c r="VOT874" s="206"/>
      <c r="VOU874" s="206"/>
      <c r="VOV874" s="206"/>
      <c r="VOW874" s="206"/>
      <c r="VOX874" s="206"/>
      <c r="VOY874" s="206"/>
      <c r="VOZ874" s="206"/>
      <c r="VPA874" s="206"/>
      <c r="VPB874" s="206"/>
      <c r="VPC874" s="206"/>
      <c r="VPD874" s="206"/>
      <c r="VPE874" s="206"/>
      <c r="VPF874" s="206"/>
      <c r="VPG874" s="206"/>
      <c r="VPH874" s="206"/>
      <c r="VPI874" s="206"/>
      <c r="VPJ874" s="206"/>
      <c r="VPK874" s="206"/>
      <c r="VPL874" s="206"/>
      <c r="VPM874" s="206"/>
      <c r="VPN874" s="206"/>
      <c r="VPO874" s="206"/>
      <c r="VPP874" s="206"/>
      <c r="VPQ874" s="206"/>
      <c r="VPR874" s="206"/>
      <c r="VPS874" s="206"/>
      <c r="VPT874" s="206"/>
      <c r="VPU874" s="206"/>
      <c r="VPV874" s="206"/>
      <c r="VPW874" s="206"/>
      <c r="VPX874" s="206"/>
      <c r="VPY874" s="206"/>
      <c r="VPZ874" s="206"/>
      <c r="VQA874" s="206"/>
      <c r="VQB874" s="206"/>
      <c r="VQC874" s="206"/>
      <c r="VQD874" s="206"/>
      <c r="VQE874" s="206"/>
      <c r="VQF874" s="206"/>
      <c r="VQG874" s="206"/>
      <c r="VQH874" s="206"/>
      <c r="VQI874" s="206"/>
      <c r="VQJ874" s="206"/>
      <c r="VQK874" s="206"/>
      <c r="VQL874" s="206"/>
      <c r="VQM874" s="206"/>
      <c r="VQN874" s="206"/>
      <c r="VQO874" s="206"/>
      <c r="VQP874" s="206"/>
      <c r="VQQ874" s="206"/>
      <c r="VQR874" s="206"/>
      <c r="VQS874" s="206"/>
      <c r="VQT874" s="206"/>
      <c r="VQU874" s="206"/>
      <c r="VQV874" s="206"/>
      <c r="VQW874" s="206"/>
      <c r="VQX874" s="206"/>
      <c r="VQY874" s="206"/>
      <c r="VQZ874" s="206"/>
      <c r="VRA874" s="206"/>
      <c r="VRB874" s="206"/>
      <c r="VRC874" s="206"/>
      <c r="VRD874" s="206"/>
      <c r="VRE874" s="206"/>
      <c r="VRF874" s="206"/>
      <c r="VRG874" s="206"/>
      <c r="VRH874" s="206"/>
      <c r="VRI874" s="206"/>
      <c r="VRJ874" s="206"/>
      <c r="VRK874" s="206"/>
      <c r="VRL874" s="206"/>
      <c r="VRM874" s="206"/>
      <c r="VRN874" s="206"/>
      <c r="VRO874" s="206"/>
      <c r="VRP874" s="206"/>
      <c r="VRQ874" s="206"/>
      <c r="VRR874" s="206"/>
      <c r="VRS874" s="206"/>
      <c r="VRT874" s="206"/>
      <c r="VRU874" s="206"/>
      <c r="VRV874" s="206"/>
      <c r="VRW874" s="206"/>
      <c r="VRX874" s="206"/>
      <c r="VRY874" s="206"/>
      <c r="VRZ874" s="206"/>
      <c r="VSA874" s="206"/>
      <c r="VSB874" s="206"/>
      <c r="VSC874" s="206"/>
      <c r="VSD874" s="206"/>
      <c r="VSE874" s="206"/>
      <c r="VSF874" s="206"/>
      <c r="VSG874" s="206"/>
      <c r="VSH874" s="206"/>
      <c r="VSI874" s="206"/>
      <c r="VSJ874" s="206"/>
      <c r="VSK874" s="206"/>
      <c r="VSL874" s="206"/>
      <c r="VSM874" s="206"/>
      <c r="VSN874" s="206"/>
      <c r="VSO874" s="206"/>
      <c r="VSP874" s="206"/>
      <c r="VSQ874" s="206"/>
      <c r="VSR874" s="206"/>
      <c r="VSS874" s="206"/>
      <c r="VST874" s="206"/>
      <c r="VSU874" s="206"/>
      <c r="VSV874" s="206"/>
      <c r="VSW874" s="206"/>
      <c r="VSX874" s="206"/>
      <c r="VSY874" s="206"/>
      <c r="VSZ874" s="206"/>
      <c r="VTA874" s="206"/>
      <c r="VTB874" s="206"/>
      <c r="VTC874" s="206"/>
      <c r="VTD874" s="206"/>
      <c r="VTE874" s="206"/>
      <c r="VTF874" s="206"/>
      <c r="VTG874" s="206"/>
      <c r="VTH874" s="206"/>
      <c r="VTI874" s="206"/>
      <c r="VTJ874" s="206"/>
      <c r="VTK874" s="206"/>
      <c r="VTL874" s="206"/>
      <c r="VTM874" s="206"/>
      <c r="VTN874" s="206"/>
      <c r="VTO874" s="206"/>
      <c r="VTP874" s="206"/>
      <c r="VTQ874" s="206"/>
      <c r="VTR874" s="206"/>
      <c r="VTS874" s="206"/>
      <c r="VTT874" s="206"/>
      <c r="VTU874" s="206"/>
      <c r="VTV874" s="206"/>
      <c r="VTW874" s="206"/>
      <c r="VTX874" s="206"/>
      <c r="VTY874" s="206"/>
      <c r="VTZ874" s="206"/>
      <c r="VUA874" s="206"/>
      <c r="VUB874" s="206"/>
      <c r="VUC874" s="206"/>
      <c r="VUD874" s="206"/>
      <c r="VUE874" s="206"/>
      <c r="VUF874" s="206"/>
      <c r="VUG874" s="206"/>
      <c r="VUH874" s="206"/>
      <c r="VUI874" s="206"/>
      <c r="VUJ874" s="206"/>
      <c r="VUK874" s="206"/>
      <c r="VUL874" s="206"/>
      <c r="VUM874" s="206"/>
      <c r="VUN874" s="206"/>
      <c r="VUO874" s="206"/>
      <c r="VUP874" s="206"/>
      <c r="VUQ874" s="206"/>
      <c r="VUR874" s="206"/>
      <c r="VUS874" s="206"/>
      <c r="VUT874" s="206"/>
      <c r="VUU874" s="206"/>
      <c r="VUV874" s="206"/>
      <c r="VUW874" s="206"/>
      <c r="VUX874" s="206"/>
      <c r="VUY874" s="206"/>
      <c r="VUZ874" s="206"/>
      <c r="VVA874" s="206"/>
      <c r="VVB874" s="206"/>
      <c r="VVC874" s="206"/>
      <c r="VVD874" s="206"/>
      <c r="VVE874" s="206"/>
      <c r="VVF874" s="206"/>
      <c r="VVG874" s="206"/>
      <c r="VVH874" s="206"/>
      <c r="VVI874" s="206"/>
      <c r="VVJ874" s="206"/>
      <c r="VVK874" s="206"/>
      <c r="VVL874" s="206"/>
      <c r="VVM874" s="206"/>
      <c r="VVN874" s="206"/>
      <c r="VVO874" s="206"/>
      <c r="VVP874" s="206"/>
      <c r="VVQ874" s="206"/>
      <c r="VVR874" s="206"/>
      <c r="VVS874" s="206"/>
      <c r="VVT874" s="206"/>
      <c r="VVU874" s="206"/>
      <c r="VVV874" s="206"/>
      <c r="VVW874" s="206"/>
      <c r="VVX874" s="206"/>
      <c r="VVY874" s="206"/>
      <c r="VVZ874" s="206"/>
      <c r="VWA874" s="206"/>
      <c r="VWB874" s="206"/>
      <c r="VWC874" s="206"/>
      <c r="VWD874" s="206"/>
      <c r="VWE874" s="206"/>
      <c r="VWF874" s="206"/>
      <c r="VWG874" s="206"/>
      <c r="VWH874" s="206"/>
      <c r="VWI874" s="206"/>
      <c r="VWJ874" s="206"/>
      <c r="VWK874" s="206"/>
      <c r="VWL874" s="206"/>
      <c r="VWM874" s="206"/>
      <c r="VWN874" s="206"/>
      <c r="VWO874" s="206"/>
      <c r="VWP874" s="206"/>
      <c r="VWQ874" s="206"/>
      <c r="VWR874" s="206"/>
      <c r="VWS874" s="206"/>
      <c r="VWT874" s="206"/>
      <c r="VWU874" s="206"/>
      <c r="VWV874" s="206"/>
      <c r="VWW874" s="206"/>
      <c r="VWX874" s="206"/>
      <c r="VWY874" s="206"/>
      <c r="VWZ874" s="206"/>
      <c r="VXA874" s="206"/>
      <c r="VXB874" s="206"/>
      <c r="VXC874" s="206"/>
      <c r="VXD874" s="206"/>
      <c r="VXE874" s="206"/>
      <c r="VXF874" s="206"/>
      <c r="VXG874" s="206"/>
      <c r="VXH874" s="206"/>
      <c r="VXI874" s="206"/>
      <c r="VXJ874" s="206"/>
      <c r="VXK874" s="206"/>
      <c r="VXL874" s="206"/>
      <c r="VXM874" s="206"/>
      <c r="VXN874" s="206"/>
      <c r="VXO874" s="206"/>
      <c r="VXP874" s="206"/>
      <c r="VXQ874" s="206"/>
      <c r="VXR874" s="206"/>
      <c r="VXS874" s="206"/>
      <c r="VXT874" s="206"/>
      <c r="VXU874" s="206"/>
      <c r="VXV874" s="206"/>
      <c r="VXW874" s="206"/>
      <c r="VXX874" s="206"/>
      <c r="VXY874" s="206"/>
      <c r="VXZ874" s="206"/>
      <c r="VYA874" s="206"/>
      <c r="VYB874" s="206"/>
      <c r="VYC874" s="206"/>
      <c r="VYD874" s="206"/>
      <c r="VYE874" s="206"/>
      <c r="VYF874" s="206"/>
      <c r="VYG874" s="206"/>
      <c r="VYH874" s="206"/>
      <c r="VYI874" s="206"/>
      <c r="VYJ874" s="206"/>
      <c r="VYK874" s="206"/>
      <c r="VYL874" s="206"/>
      <c r="VYM874" s="206"/>
      <c r="VYN874" s="206"/>
      <c r="VYO874" s="206"/>
      <c r="VYP874" s="206"/>
      <c r="VYQ874" s="206"/>
      <c r="VYR874" s="206"/>
      <c r="VYS874" s="206"/>
      <c r="VYT874" s="206"/>
      <c r="VYU874" s="206"/>
      <c r="VYV874" s="206"/>
      <c r="VYW874" s="206"/>
      <c r="VYX874" s="206"/>
      <c r="VYY874" s="206"/>
      <c r="VYZ874" s="206"/>
      <c r="VZA874" s="206"/>
      <c r="VZB874" s="206"/>
      <c r="VZC874" s="206"/>
      <c r="VZD874" s="206"/>
      <c r="VZE874" s="206"/>
      <c r="VZF874" s="206"/>
      <c r="VZG874" s="206"/>
      <c r="VZH874" s="206"/>
      <c r="VZI874" s="206"/>
      <c r="VZJ874" s="206"/>
      <c r="VZK874" s="206"/>
      <c r="VZL874" s="206"/>
      <c r="VZM874" s="206"/>
      <c r="VZN874" s="206"/>
      <c r="VZO874" s="206"/>
      <c r="VZP874" s="206"/>
      <c r="VZQ874" s="206"/>
      <c r="VZR874" s="206"/>
      <c r="VZS874" s="206"/>
      <c r="VZT874" s="206"/>
      <c r="VZU874" s="206"/>
      <c r="VZV874" s="206"/>
      <c r="VZW874" s="206"/>
      <c r="VZX874" s="206"/>
      <c r="VZY874" s="206"/>
      <c r="VZZ874" s="206"/>
      <c r="WAA874" s="206"/>
      <c r="WAB874" s="206"/>
      <c r="WAC874" s="206"/>
      <c r="WAD874" s="206"/>
      <c r="WAE874" s="206"/>
      <c r="WAF874" s="206"/>
      <c r="WAG874" s="206"/>
      <c r="WAH874" s="206"/>
      <c r="WAI874" s="206"/>
      <c r="WAJ874" s="206"/>
      <c r="WAK874" s="206"/>
      <c r="WAL874" s="206"/>
      <c r="WAM874" s="206"/>
      <c r="WAN874" s="206"/>
      <c r="WAO874" s="206"/>
      <c r="WAP874" s="206"/>
      <c r="WAQ874" s="206"/>
      <c r="WAR874" s="206"/>
      <c r="WAS874" s="206"/>
      <c r="WAT874" s="206"/>
      <c r="WAU874" s="206"/>
      <c r="WAV874" s="206"/>
      <c r="WAW874" s="206"/>
      <c r="WAX874" s="206"/>
      <c r="WAY874" s="206"/>
      <c r="WAZ874" s="206"/>
      <c r="WBA874" s="206"/>
      <c r="WBB874" s="206"/>
      <c r="WBC874" s="206"/>
      <c r="WBD874" s="206"/>
      <c r="WBE874" s="206"/>
      <c r="WBF874" s="206"/>
      <c r="WBG874" s="206"/>
      <c r="WBH874" s="206"/>
      <c r="WBI874" s="206"/>
      <c r="WBJ874" s="206"/>
      <c r="WBK874" s="206"/>
      <c r="WBL874" s="206"/>
      <c r="WBM874" s="206"/>
      <c r="WBN874" s="206"/>
      <c r="WBO874" s="206"/>
      <c r="WBP874" s="206"/>
      <c r="WBQ874" s="206"/>
      <c r="WBR874" s="206"/>
      <c r="WBS874" s="206"/>
      <c r="WBT874" s="206"/>
      <c r="WBU874" s="206"/>
      <c r="WBV874" s="206"/>
      <c r="WBW874" s="206"/>
      <c r="WBX874" s="206"/>
      <c r="WBY874" s="206"/>
      <c r="WBZ874" s="206"/>
      <c r="WCA874" s="206"/>
      <c r="WCB874" s="206"/>
      <c r="WCC874" s="206"/>
      <c r="WCD874" s="206"/>
      <c r="WCE874" s="206"/>
      <c r="WCF874" s="206"/>
      <c r="WCG874" s="206"/>
      <c r="WCH874" s="206"/>
      <c r="WCI874" s="206"/>
      <c r="WCJ874" s="206"/>
      <c r="WCK874" s="206"/>
      <c r="WCL874" s="206"/>
      <c r="WCM874" s="206"/>
      <c r="WCN874" s="206"/>
      <c r="WCO874" s="206"/>
      <c r="WCP874" s="206"/>
      <c r="WCQ874" s="206"/>
      <c r="WCR874" s="206"/>
      <c r="WCS874" s="206"/>
      <c r="WCT874" s="206"/>
      <c r="WCU874" s="206"/>
      <c r="WCV874" s="206"/>
      <c r="WCW874" s="206"/>
      <c r="WCX874" s="206"/>
      <c r="WCY874" s="206"/>
      <c r="WCZ874" s="206"/>
      <c r="WDA874" s="206"/>
      <c r="WDB874" s="206"/>
      <c r="WDC874" s="206"/>
      <c r="WDD874" s="206"/>
      <c r="WDE874" s="206"/>
      <c r="WDF874" s="206"/>
      <c r="WDG874" s="206"/>
      <c r="WDH874" s="206"/>
      <c r="WDI874" s="206"/>
      <c r="WDJ874" s="206"/>
      <c r="WDK874" s="206"/>
      <c r="WDL874" s="206"/>
      <c r="WDM874" s="206"/>
      <c r="WDN874" s="206"/>
      <c r="WDO874" s="206"/>
      <c r="WDP874" s="206"/>
      <c r="WDQ874" s="206"/>
      <c r="WDR874" s="206"/>
      <c r="WDS874" s="206"/>
      <c r="WDT874" s="206"/>
      <c r="WDU874" s="206"/>
      <c r="WDV874" s="206"/>
      <c r="WDW874" s="206"/>
      <c r="WDX874" s="206"/>
      <c r="WDY874" s="206"/>
      <c r="WDZ874" s="206"/>
      <c r="WEA874" s="206"/>
      <c r="WEB874" s="206"/>
      <c r="WEC874" s="206"/>
      <c r="WED874" s="206"/>
      <c r="WEE874" s="206"/>
      <c r="WEF874" s="206"/>
      <c r="WEG874" s="206"/>
      <c r="WEH874" s="206"/>
      <c r="WEI874" s="206"/>
      <c r="WEJ874" s="206"/>
      <c r="WEK874" s="206"/>
      <c r="WEL874" s="206"/>
      <c r="WEM874" s="206"/>
      <c r="WEN874" s="206"/>
      <c r="WEO874" s="206"/>
      <c r="WEP874" s="206"/>
      <c r="WEQ874" s="206"/>
      <c r="WER874" s="206"/>
      <c r="WES874" s="206"/>
      <c r="WET874" s="206"/>
      <c r="WEU874" s="206"/>
      <c r="WEV874" s="206"/>
      <c r="WEW874" s="206"/>
      <c r="WEX874" s="206"/>
      <c r="WEY874" s="206"/>
      <c r="WEZ874" s="206"/>
      <c r="WFA874" s="206"/>
      <c r="WFB874" s="206"/>
      <c r="WFC874" s="206"/>
      <c r="WFD874" s="206"/>
      <c r="WFE874" s="206"/>
      <c r="WFF874" s="206"/>
      <c r="WFG874" s="206"/>
      <c r="WFH874" s="206"/>
      <c r="WFI874" s="206"/>
      <c r="WFJ874" s="206"/>
      <c r="WFK874" s="206"/>
      <c r="WFL874" s="206"/>
      <c r="WFM874" s="206"/>
      <c r="WFN874" s="206"/>
      <c r="WFO874" s="206"/>
      <c r="WFP874" s="206"/>
      <c r="WFQ874" s="206"/>
      <c r="WFR874" s="206"/>
      <c r="WFS874" s="206"/>
      <c r="WFT874" s="206"/>
      <c r="WFU874" s="206"/>
      <c r="WFV874" s="206"/>
      <c r="WFW874" s="206"/>
      <c r="WFX874" s="206"/>
      <c r="WFY874" s="206"/>
      <c r="WFZ874" s="206"/>
      <c r="WGA874" s="206"/>
      <c r="WGB874" s="206"/>
      <c r="WGC874" s="206"/>
      <c r="WGD874" s="206"/>
      <c r="WGE874" s="206"/>
      <c r="WGF874" s="206"/>
      <c r="WGG874" s="206"/>
      <c r="WGH874" s="206"/>
      <c r="WGI874" s="206"/>
      <c r="WGJ874" s="206"/>
      <c r="WGK874" s="206"/>
      <c r="WGL874" s="206"/>
      <c r="WGM874" s="206"/>
      <c r="WGN874" s="206"/>
      <c r="WGO874" s="206"/>
      <c r="WGP874" s="206"/>
      <c r="WGQ874" s="206"/>
      <c r="WGR874" s="206"/>
      <c r="WGS874" s="206"/>
      <c r="WGT874" s="206"/>
      <c r="WGU874" s="206"/>
      <c r="WGV874" s="206"/>
      <c r="WGW874" s="206"/>
      <c r="WGX874" s="206"/>
      <c r="WGY874" s="206"/>
      <c r="WGZ874" s="206"/>
      <c r="WHA874" s="206"/>
      <c r="WHB874" s="206"/>
      <c r="WHC874" s="206"/>
      <c r="WHD874" s="206"/>
      <c r="WHE874" s="206"/>
      <c r="WHF874" s="206"/>
      <c r="WHG874" s="206"/>
      <c r="WHH874" s="206"/>
      <c r="WHI874" s="206"/>
      <c r="WHJ874" s="206"/>
      <c r="WHK874" s="206"/>
      <c r="WHL874" s="206"/>
      <c r="WHM874" s="206"/>
      <c r="WHN874" s="206"/>
      <c r="WHO874" s="206"/>
      <c r="WHP874" s="206"/>
      <c r="WHQ874" s="206"/>
      <c r="WHR874" s="206"/>
      <c r="WHS874" s="206"/>
      <c r="WHT874" s="206"/>
      <c r="WHU874" s="206"/>
      <c r="WHV874" s="206"/>
      <c r="WHW874" s="206"/>
      <c r="WHX874" s="206"/>
      <c r="WHY874" s="206"/>
      <c r="WHZ874" s="206"/>
      <c r="WIA874" s="206"/>
      <c r="WIB874" s="206"/>
      <c r="WIC874" s="206"/>
      <c r="WID874" s="206"/>
      <c r="WIE874" s="206"/>
      <c r="WIF874" s="206"/>
      <c r="WIG874" s="206"/>
      <c r="WIH874" s="206"/>
      <c r="WII874" s="206"/>
      <c r="WIJ874" s="206"/>
      <c r="WIK874" s="206"/>
      <c r="WIL874" s="206"/>
      <c r="WIM874" s="206"/>
      <c r="WIN874" s="206"/>
      <c r="WIO874" s="206"/>
      <c r="WIP874" s="206"/>
      <c r="WIQ874" s="206"/>
      <c r="WIR874" s="206"/>
      <c r="WIS874" s="206"/>
      <c r="WIT874" s="206"/>
      <c r="WIU874" s="206"/>
      <c r="WIV874" s="206"/>
      <c r="WIW874" s="206"/>
      <c r="WIX874" s="206"/>
      <c r="WIY874" s="206"/>
      <c r="WIZ874" s="206"/>
      <c r="WJA874" s="206"/>
      <c r="WJB874" s="206"/>
      <c r="WJC874" s="206"/>
      <c r="WJD874" s="206"/>
      <c r="WJE874" s="206"/>
      <c r="WJF874" s="206"/>
      <c r="WJG874" s="206"/>
      <c r="WJH874" s="206"/>
      <c r="WJI874" s="206"/>
      <c r="WJJ874" s="206"/>
      <c r="WJK874" s="206"/>
      <c r="WJL874" s="206"/>
      <c r="WJM874" s="206"/>
      <c r="WJN874" s="206"/>
      <c r="WJO874" s="206"/>
      <c r="WJP874" s="206"/>
      <c r="WJQ874" s="206"/>
      <c r="WJR874" s="206"/>
      <c r="WJS874" s="206"/>
      <c r="WJT874" s="206"/>
      <c r="WJU874" s="206"/>
      <c r="WJV874" s="206"/>
      <c r="WJW874" s="206"/>
      <c r="WJX874" s="206"/>
      <c r="WJY874" s="206"/>
      <c r="WJZ874" s="206"/>
      <c r="WKA874" s="206"/>
      <c r="WKB874" s="206"/>
      <c r="WKC874" s="206"/>
      <c r="WKD874" s="206"/>
      <c r="WKE874" s="206"/>
      <c r="WKF874" s="206"/>
      <c r="WKG874" s="206"/>
      <c r="WKH874" s="206"/>
      <c r="WKI874" s="206"/>
      <c r="WKJ874" s="206"/>
      <c r="WKK874" s="206"/>
      <c r="WKL874" s="206"/>
      <c r="WKM874" s="206"/>
      <c r="WKN874" s="206"/>
      <c r="WKO874" s="206"/>
      <c r="WKP874" s="206"/>
      <c r="WKQ874" s="206"/>
      <c r="WKR874" s="206"/>
      <c r="WKS874" s="206"/>
      <c r="WKT874" s="206"/>
      <c r="WKU874" s="206"/>
      <c r="WKV874" s="206"/>
      <c r="WKW874" s="206"/>
      <c r="WKX874" s="206"/>
      <c r="WKY874" s="206"/>
      <c r="WKZ874" s="206"/>
      <c r="WLA874" s="206"/>
      <c r="WLB874" s="206"/>
      <c r="WLC874" s="206"/>
      <c r="WLD874" s="206"/>
      <c r="WLE874" s="206"/>
      <c r="WLF874" s="206"/>
      <c r="WLG874" s="206"/>
      <c r="WLH874" s="206"/>
      <c r="WLI874" s="206"/>
      <c r="WLJ874" s="206"/>
      <c r="WLK874" s="206"/>
      <c r="WLL874" s="206"/>
      <c r="WLM874" s="206"/>
      <c r="WLN874" s="206"/>
      <c r="WLO874" s="206"/>
      <c r="WLP874" s="206"/>
      <c r="WLQ874" s="206"/>
      <c r="WLR874" s="206"/>
      <c r="WLS874" s="206"/>
      <c r="WLT874" s="206"/>
      <c r="WLU874" s="206"/>
      <c r="WLV874" s="206"/>
      <c r="WLW874" s="206"/>
      <c r="WLX874" s="206"/>
      <c r="WLY874" s="206"/>
      <c r="WLZ874" s="206"/>
      <c r="WMA874" s="206"/>
      <c r="WMB874" s="206"/>
      <c r="WMC874" s="206"/>
      <c r="WMD874" s="206"/>
      <c r="WME874" s="206"/>
      <c r="WMF874" s="206"/>
      <c r="WMG874" s="206"/>
      <c r="WMH874" s="206"/>
      <c r="WMI874" s="206"/>
      <c r="WMJ874" s="206"/>
      <c r="WMK874" s="206"/>
      <c r="WML874" s="206"/>
      <c r="WMM874" s="206"/>
      <c r="WMN874" s="206"/>
      <c r="WMO874" s="206"/>
      <c r="WMP874" s="206"/>
      <c r="WMQ874" s="206"/>
      <c r="WMR874" s="206"/>
      <c r="WMS874" s="206"/>
      <c r="WMT874" s="206"/>
      <c r="WMU874" s="206"/>
      <c r="WMV874" s="206"/>
      <c r="WMW874" s="206"/>
      <c r="WMX874" s="206"/>
      <c r="WMY874" s="206"/>
      <c r="WMZ874" s="206"/>
      <c r="WNA874" s="206"/>
      <c r="WNB874" s="206"/>
      <c r="WNC874" s="206"/>
      <c r="WND874" s="206"/>
      <c r="WNE874" s="206"/>
      <c r="WNF874" s="206"/>
      <c r="WNG874" s="206"/>
      <c r="WNH874" s="206"/>
      <c r="WNI874" s="206"/>
      <c r="WNJ874" s="206"/>
      <c r="WNK874" s="206"/>
      <c r="WNL874" s="206"/>
      <c r="WNM874" s="206"/>
      <c r="WNN874" s="206"/>
      <c r="WNO874" s="206"/>
      <c r="WNP874" s="206"/>
      <c r="WNQ874" s="206"/>
      <c r="WNR874" s="206"/>
      <c r="WNS874" s="206"/>
      <c r="WNT874" s="206"/>
      <c r="WNU874" s="206"/>
      <c r="WNV874" s="206"/>
      <c r="WNW874" s="206"/>
      <c r="WNX874" s="206"/>
      <c r="WNY874" s="206"/>
      <c r="WNZ874" s="206"/>
      <c r="WOA874" s="206"/>
      <c r="WOB874" s="206"/>
      <c r="WOC874" s="206"/>
      <c r="WOD874" s="206"/>
      <c r="WOE874" s="206"/>
      <c r="WOF874" s="206"/>
      <c r="WOG874" s="206"/>
      <c r="WOH874" s="206"/>
      <c r="WOI874" s="206"/>
      <c r="WOJ874" s="206"/>
      <c r="WOK874" s="206"/>
      <c r="WOL874" s="206"/>
      <c r="WOM874" s="206"/>
      <c r="WON874" s="206"/>
      <c r="WOO874" s="206"/>
      <c r="WOP874" s="206"/>
      <c r="WOQ874" s="206"/>
      <c r="WOR874" s="206"/>
      <c r="WOS874" s="206"/>
      <c r="WOT874" s="206"/>
      <c r="WOU874" s="206"/>
      <c r="WOV874" s="206"/>
      <c r="WOW874" s="206"/>
      <c r="WOX874" s="206"/>
      <c r="WOY874" s="206"/>
      <c r="WOZ874" s="206"/>
      <c r="WPA874" s="206"/>
      <c r="WPB874" s="206"/>
      <c r="WPC874" s="206"/>
      <c r="WPD874" s="206"/>
      <c r="WPE874" s="206"/>
      <c r="WPF874" s="206"/>
      <c r="WPG874" s="206"/>
      <c r="WPH874" s="206"/>
      <c r="WPI874" s="206"/>
      <c r="WPJ874" s="206"/>
      <c r="WPK874" s="206"/>
      <c r="WPL874" s="206"/>
      <c r="WPM874" s="206"/>
      <c r="WPN874" s="206"/>
      <c r="WPO874" s="206"/>
      <c r="WPP874" s="206"/>
      <c r="WPQ874" s="206"/>
      <c r="WPR874" s="206"/>
      <c r="WPS874" s="206"/>
      <c r="WPT874" s="206"/>
      <c r="WPU874" s="206"/>
      <c r="WPV874" s="206"/>
      <c r="WPW874" s="206"/>
      <c r="WPX874" s="206"/>
      <c r="WPY874" s="206"/>
      <c r="WPZ874" s="206"/>
      <c r="WQA874" s="206"/>
      <c r="WQB874" s="206"/>
      <c r="WQC874" s="206"/>
      <c r="WQD874" s="206"/>
      <c r="WQE874" s="206"/>
      <c r="WQF874" s="206"/>
      <c r="WQG874" s="206"/>
      <c r="WQH874" s="206"/>
      <c r="WQI874" s="206"/>
      <c r="WQJ874" s="206"/>
      <c r="WQK874" s="206"/>
      <c r="WQL874" s="206"/>
      <c r="WQM874" s="206"/>
      <c r="WQN874" s="206"/>
      <c r="WQO874" s="206"/>
      <c r="WQP874" s="206"/>
      <c r="WQQ874" s="206"/>
      <c r="WQR874" s="206"/>
      <c r="WQS874" s="206"/>
      <c r="WQT874" s="206"/>
      <c r="WQU874" s="206"/>
      <c r="WQV874" s="206"/>
      <c r="WQW874" s="206"/>
      <c r="WQX874" s="206"/>
      <c r="WQY874" s="206"/>
      <c r="WQZ874" s="206"/>
      <c r="WRA874" s="206"/>
      <c r="WRB874" s="206"/>
      <c r="WRC874" s="206"/>
      <c r="WRD874" s="206"/>
      <c r="WRE874" s="206"/>
      <c r="WRF874" s="206"/>
      <c r="WRG874" s="206"/>
      <c r="WRH874" s="206"/>
      <c r="WRI874" s="206"/>
      <c r="WRJ874" s="206"/>
      <c r="WRK874" s="206"/>
      <c r="WRL874" s="206"/>
      <c r="WRM874" s="206"/>
      <c r="WRN874" s="206"/>
      <c r="WRO874" s="206"/>
      <c r="WRP874" s="206"/>
      <c r="WRQ874" s="206"/>
      <c r="WRR874" s="206"/>
      <c r="WRS874" s="206"/>
      <c r="WRT874" s="206"/>
      <c r="WRU874" s="206"/>
      <c r="WRV874" s="206"/>
      <c r="WRW874" s="206"/>
      <c r="WRX874" s="206"/>
      <c r="WRY874" s="206"/>
      <c r="WRZ874" s="206"/>
      <c r="WSA874" s="206"/>
      <c r="WSB874" s="206"/>
      <c r="WSC874" s="206"/>
      <c r="WSD874" s="206"/>
      <c r="WSE874" s="206"/>
      <c r="WSF874" s="206"/>
      <c r="WSG874" s="206"/>
      <c r="WSH874" s="206"/>
      <c r="WSI874" s="206"/>
      <c r="WSJ874" s="206"/>
      <c r="WSK874" s="206"/>
      <c r="WSL874" s="206"/>
      <c r="WSM874" s="206"/>
      <c r="WSN874" s="206"/>
      <c r="WSO874" s="206"/>
      <c r="WSP874" s="206"/>
      <c r="WSQ874" s="206"/>
      <c r="WSR874" s="206"/>
      <c r="WSS874" s="206"/>
      <c r="WST874" s="206"/>
      <c r="WSU874" s="206"/>
      <c r="WSV874" s="206"/>
      <c r="WSW874" s="206"/>
      <c r="WSX874" s="206"/>
      <c r="WSY874" s="206"/>
      <c r="WSZ874" s="206"/>
      <c r="WTA874" s="206"/>
      <c r="WTB874" s="206"/>
      <c r="WTC874" s="206"/>
      <c r="WTD874" s="206"/>
      <c r="WTE874" s="206"/>
      <c r="WTF874" s="206"/>
      <c r="WTG874" s="206"/>
      <c r="WTH874" s="206"/>
      <c r="WTI874" s="206"/>
      <c r="WTJ874" s="206"/>
      <c r="WTK874" s="206"/>
      <c r="WTL874" s="206"/>
      <c r="WTM874" s="206"/>
      <c r="WTN874" s="206"/>
      <c r="WTO874" s="206"/>
      <c r="WTP874" s="206"/>
      <c r="WTQ874" s="206"/>
      <c r="WTR874" s="206"/>
      <c r="WTS874" s="206"/>
      <c r="WTT874" s="206"/>
      <c r="WTU874" s="206"/>
      <c r="WTV874" s="206"/>
      <c r="WTW874" s="206"/>
      <c r="WTX874" s="206"/>
      <c r="WTY874" s="206"/>
      <c r="WTZ874" s="206"/>
      <c r="WUA874" s="206"/>
      <c r="WUB874" s="206"/>
      <c r="WUC874" s="206"/>
      <c r="WUD874" s="206"/>
      <c r="WUE874" s="206"/>
      <c r="WUF874" s="206"/>
      <c r="WUG874" s="206"/>
      <c r="WUH874" s="206"/>
      <c r="WUI874" s="206"/>
      <c r="WUJ874" s="206"/>
      <c r="WUK874" s="206"/>
      <c r="WUL874" s="206"/>
      <c r="WUM874" s="206"/>
      <c r="WUN874" s="206"/>
      <c r="WUO874" s="206"/>
      <c r="WUP874" s="206"/>
      <c r="WUQ874" s="206"/>
      <c r="WUR874" s="206"/>
      <c r="WUS874" s="206"/>
      <c r="WUT874" s="206"/>
      <c r="WUU874" s="206"/>
      <c r="WUV874" s="206"/>
      <c r="WUW874" s="206"/>
      <c r="WUX874" s="206"/>
      <c r="WUY874" s="206"/>
      <c r="WUZ874" s="206"/>
      <c r="WVA874" s="206"/>
      <c r="WVB874" s="206"/>
      <c r="WVC874" s="206"/>
      <c r="WVD874" s="206"/>
      <c r="WVE874" s="206"/>
      <c r="WVF874" s="206"/>
      <c r="WVG874" s="206"/>
      <c r="WVH874" s="206"/>
      <c r="WVI874" s="206"/>
      <c r="WVJ874" s="206"/>
      <c r="WVK874" s="206"/>
      <c r="WVL874" s="206"/>
      <c r="WVM874" s="206"/>
      <c r="WVN874" s="206"/>
      <c r="WVO874" s="206"/>
      <c r="WVP874" s="206"/>
      <c r="WVQ874" s="206"/>
      <c r="WVR874" s="206"/>
      <c r="WVS874" s="206"/>
      <c r="WVT874" s="206"/>
      <c r="WVU874" s="206"/>
      <c r="WVV874" s="206"/>
      <c r="WVW874" s="206"/>
      <c r="WVX874" s="206"/>
      <c r="WVY874" s="206"/>
      <c r="WVZ874" s="206"/>
      <c r="WWA874" s="206"/>
      <c r="WWB874" s="206"/>
      <c r="WWC874" s="206"/>
      <c r="WWD874" s="206"/>
      <c r="WWE874" s="206"/>
      <c r="WWF874" s="206"/>
      <c r="WWG874" s="206"/>
      <c r="WWH874" s="206"/>
      <c r="WWI874" s="206"/>
      <c r="WWJ874" s="206"/>
      <c r="WWK874" s="206"/>
      <c r="WWL874" s="206"/>
      <c r="WWM874" s="206"/>
      <c r="WWN874" s="206"/>
      <c r="WWO874" s="206"/>
      <c r="WWP874" s="206"/>
      <c r="WWQ874" s="206"/>
      <c r="WWR874" s="206"/>
      <c r="WWS874" s="206"/>
      <c r="WWT874" s="206"/>
      <c r="WWU874" s="206"/>
      <c r="WWV874" s="206"/>
      <c r="WWW874" s="206"/>
      <c r="WWX874" s="206"/>
      <c r="WWY874" s="206"/>
      <c r="WWZ874" s="206"/>
      <c r="WXA874" s="206"/>
      <c r="WXB874" s="206"/>
      <c r="WXC874" s="206"/>
      <c r="WXD874" s="206"/>
      <c r="WXE874" s="206"/>
      <c r="WXF874" s="206"/>
      <c r="WXG874" s="206"/>
      <c r="WXH874" s="206"/>
      <c r="WXI874" s="206"/>
      <c r="WXJ874" s="206"/>
      <c r="WXK874" s="206"/>
      <c r="WXL874" s="206"/>
      <c r="WXM874" s="206"/>
      <c r="WXN874" s="206"/>
      <c r="WXO874" s="206"/>
      <c r="WXP874" s="206"/>
      <c r="WXQ874" s="206"/>
      <c r="WXR874" s="206"/>
      <c r="WXS874" s="206"/>
      <c r="WXT874" s="206"/>
      <c r="WXU874" s="206"/>
      <c r="WXV874" s="206"/>
      <c r="WXW874" s="206"/>
      <c r="WXX874" s="206"/>
      <c r="WXY874" s="206"/>
      <c r="WXZ874" s="206"/>
      <c r="WYA874" s="206"/>
      <c r="WYB874" s="206"/>
      <c r="WYC874" s="206"/>
      <c r="WYD874" s="206"/>
      <c r="WYE874" s="206"/>
      <c r="WYF874" s="206"/>
      <c r="WYG874" s="206"/>
      <c r="WYH874" s="206"/>
      <c r="WYI874" s="206"/>
      <c r="WYJ874" s="206"/>
      <c r="WYK874" s="206"/>
      <c r="WYL874" s="206"/>
      <c r="WYM874" s="206"/>
      <c r="WYN874" s="206"/>
      <c r="WYO874" s="206"/>
      <c r="WYP874" s="206"/>
      <c r="WYQ874" s="206"/>
      <c r="WYR874" s="206"/>
      <c r="WYS874" s="206"/>
      <c r="WYT874" s="206"/>
      <c r="WYU874" s="206"/>
      <c r="WYV874" s="206"/>
      <c r="WYW874" s="206"/>
      <c r="WYX874" s="206"/>
      <c r="WYY874" s="206"/>
      <c r="WYZ874" s="206"/>
      <c r="WZA874" s="206"/>
      <c r="WZB874" s="206"/>
      <c r="WZC874" s="206"/>
      <c r="WZD874" s="206"/>
      <c r="WZE874" s="206"/>
      <c r="WZF874" s="206"/>
      <c r="WZG874" s="206"/>
      <c r="WZH874" s="206"/>
      <c r="WZI874" s="206"/>
      <c r="WZJ874" s="206"/>
      <c r="WZK874" s="206"/>
      <c r="WZL874" s="206"/>
      <c r="WZM874" s="206"/>
      <c r="WZN874" s="206"/>
      <c r="WZO874" s="206"/>
      <c r="WZP874" s="206"/>
      <c r="WZQ874" s="206"/>
      <c r="WZR874" s="206"/>
      <c r="WZS874" s="206"/>
      <c r="WZT874" s="206"/>
      <c r="WZU874" s="206"/>
      <c r="WZV874" s="206"/>
      <c r="WZW874" s="206"/>
      <c r="WZX874" s="206"/>
      <c r="WZY874" s="206"/>
      <c r="WZZ874" s="206"/>
      <c r="XAA874" s="206"/>
      <c r="XAB874" s="206"/>
      <c r="XAC874" s="206"/>
      <c r="XAD874" s="206"/>
      <c r="XAE874" s="206"/>
      <c r="XAF874" s="206"/>
      <c r="XAG874" s="206"/>
      <c r="XAH874" s="206"/>
      <c r="XAI874" s="206"/>
      <c r="XAJ874" s="206"/>
      <c r="XAK874" s="206"/>
      <c r="XAL874" s="206"/>
      <c r="XAM874" s="206"/>
      <c r="XAN874" s="206"/>
      <c r="XAO874" s="206"/>
      <c r="XAP874" s="206"/>
      <c r="XAQ874" s="206"/>
      <c r="XAR874" s="206"/>
      <c r="XAS874" s="206"/>
      <c r="XAT874" s="206"/>
      <c r="XAU874" s="206"/>
      <c r="XAV874" s="206"/>
      <c r="XAW874" s="206"/>
      <c r="XAX874" s="206"/>
      <c r="XAY874" s="206"/>
      <c r="XAZ874" s="206"/>
      <c r="XBA874" s="206"/>
      <c r="XBB874" s="206"/>
      <c r="XBC874" s="206"/>
      <c r="XBD874" s="206"/>
      <c r="XBE874" s="206"/>
      <c r="XBF874" s="206"/>
      <c r="XBG874" s="206"/>
      <c r="XBH874" s="206"/>
      <c r="XBI874" s="206"/>
      <c r="XBJ874" s="206"/>
      <c r="XBK874" s="206"/>
      <c r="XBL874" s="206"/>
      <c r="XBM874" s="206"/>
      <c r="XBN874" s="206"/>
      <c r="XBO874" s="206"/>
      <c r="XBP874" s="206"/>
      <c r="XBQ874" s="206"/>
      <c r="XBR874" s="206"/>
      <c r="XBS874" s="206"/>
      <c r="XBT874" s="206"/>
      <c r="XBU874" s="206"/>
      <c r="XBV874" s="206"/>
      <c r="XBW874" s="206"/>
      <c r="XBX874" s="206"/>
      <c r="XBY874" s="206"/>
      <c r="XBZ874" s="206"/>
      <c r="XCA874" s="206"/>
      <c r="XCB874" s="206"/>
      <c r="XCC874" s="206"/>
      <c r="XCD874" s="206"/>
      <c r="XCE874" s="206"/>
      <c r="XCF874" s="206"/>
      <c r="XCG874" s="206"/>
      <c r="XCH874" s="206"/>
      <c r="XCI874" s="206"/>
      <c r="XCJ874" s="206"/>
      <c r="XCK874" s="206"/>
      <c r="XCL874" s="206"/>
      <c r="XCM874" s="206"/>
      <c r="XCN874" s="206"/>
      <c r="XCO874" s="206"/>
      <c r="XCP874" s="206"/>
      <c r="XCQ874" s="206"/>
      <c r="XCR874" s="206"/>
      <c r="XCS874" s="206"/>
      <c r="XCT874" s="206"/>
      <c r="XCU874" s="206"/>
      <c r="XCV874" s="206"/>
      <c r="XCW874" s="206"/>
      <c r="XCX874" s="206"/>
      <c r="XCY874" s="206"/>
      <c r="XCZ874" s="206"/>
      <c r="XDA874" s="206"/>
      <c r="XDB874" s="206"/>
      <c r="XDC874" s="206"/>
      <c r="XDD874" s="206"/>
      <c r="XDE874" s="206"/>
      <c r="XDF874" s="206"/>
      <c r="XDG874" s="206"/>
      <c r="XDH874" s="206"/>
      <c r="XDI874" s="206"/>
      <c r="XDJ874" s="206"/>
      <c r="XDK874" s="206"/>
      <c r="XDL874" s="206"/>
      <c r="XDM874" s="206"/>
      <c r="XDN874" s="206"/>
      <c r="XDO874" s="206"/>
      <c r="XDP874" s="206"/>
      <c r="XDQ874" s="206"/>
      <c r="XDR874" s="206"/>
      <c r="XDS874" s="206"/>
      <c r="XDT874" s="206"/>
      <c r="XDU874" s="206"/>
      <c r="XDV874" s="206"/>
      <c r="XDW874" s="206"/>
      <c r="XDX874" s="206"/>
      <c r="XDY874" s="206"/>
      <c r="XDZ874" s="206"/>
      <c r="XEA874" s="206"/>
      <c r="XEB874" s="206"/>
      <c r="XEC874" s="206"/>
      <c r="XED874" s="206"/>
      <c r="XEE874" s="206"/>
      <c r="XEF874" s="206"/>
      <c r="XEG874" s="206"/>
      <c r="XEH874" s="206"/>
      <c r="XEI874" s="206"/>
      <c r="XEJ874" s="206"/>
      <c r="XEK874" s="206"/>
      <c r="XEL874" s="206"/>
      <c r="XEM874" s="206"/>
      <c r="XEN874" s="206"/>
      <c r="XEO874" s="206"/>
      <c r="XEP874" s="206"/>
      <c r="XEQ874" s="206"/>
      <c r="XER874" s="206"/>
      <c r="XES874" s="206"/>
      <c r="XET874" s="206"/>
      <c r="XEU874" s="206"/>
      <c r="XEV874" s="206"/>
      <c r="XEW874" s="206"/>
      <c r="XEX874" s="206"/>
      <c r="XEY874" s="206"/>
      <c r="XEZ874" s="206"/>
      <c r="XFA874" s="206"/>
      <c r="XFB874" s="206"/>
    </row>
    <row r="875" spans="1:16382">
      <c r="A875" s="71" t="s">
        <v>619</v>
      </c>
      <c r="B875" s="71"/>
      <c r="C875" s="71"/>
      <c r="D875" s="71"/>
      <c r="E875" s="75" t="s">
        <v>621</v>
      </c>
      <c r="F875" s="424" t="s">
        <v>481</v>
      </c>
      <c r="G875" s="431">
        <v>350</v>
      </c>
      <c r="H875" s="208" t="s">
        <v>623</v>
      </c>
      <c r="I875" s="237" t="s">
        <v>30</v>
      </c>
      <c r="J875" s="209" t="s">
        <v>624</v>
      </c>
      <c r="K875" s="333">
        <v>50</v>
      </c>
      <c r="L875" s="428"/>
      <c r="M875" s="427">
        <f>L875*K875</f>
        <v>0</v>
      </c>
      <c r="O875" s="142"/>
      <c r="Q875" s="473"/>
      <c r="R875" s="206"/>
      <c r="S875" s="206"/>
      <c r="T875" s="206"/>
      <c r="U875" s="206"/>
      <c r="V875" s="206"/>
      <c r="W875" s="206"/>
      <c r="X875" s="206"/>
      <c r="Y875" s="206"/>
      <c r="Z875" s="206"/>
      <c r="AA875" s="206"/>
      <c r="AB875" s="206"/>
      <c r="AC875" s="206"/>
      <c r="AD875" s="206"/>
      <c r="AE875" s="206"/>
      <c r="AF875" s="206"/>
      <c r="AG875" s="206"/>
      <c r="AH875" s="206"/>
      <c r="AI875" s="206"/>
      <c r="AJ875" s="206"/>
      <c r="AK875" s="206"/>
      <c r="AL875" s="206"/>
      <c r="AM875" s="206"/>
      <c r="AN875" s="206"/>
      <c r="AO875" s="206"/>
      <c r="AP875" s="206"/>
      <c r="AQ875" s="206"/>
      <c r="AR875" s="206"/>
      <c r="AS875" s="206"/>
      <c r="AT875" s="206"/>
      <c r="AU875" s="206"/>
      <c r="AV875" s="206"/>
      <c r="AW875" s="206"/>
      <c r="AX875" s="206"/>
      <c r="AY875" s="206"/>
      <c r="AZ875" s="206"/>
      <c r="BA875" s="206"/>
      <c r="BB875" s="206"/>
      <c r="BC875" s="206"/>
      <c r="BD875" s="206"/>
      <c r="BE875" s="206"/>
      <c r="BF875" s="206"/>
      <c r="BG875" s="206"/>
      <c r="BH875" s="206"/>
      <c r="BI875" s="206"/>
      <c r="BJ875" s="206"/>
      <c r="BK875" s="206"/>
      <c r="BL875" s="206"/>
      <c r="BM875" s="206"/>
      <c r="BN875" s="206"/>
      <c r="BO875" s="206"/>
      <c r="BP875" s="206"/>
      <c r="BQ875" s="206"/>
      <c r="BR875" s="206"/>
      <c r="BS875" s="206"/>
      <c r="BT875" s="206"/>
      <c r="BU875" s="206"/>
      <c r="BV875" s="206"/>
      <c r="BW875" s="206"/>
      <c r="BX875" s="206"/>
      <c r="BY875" s="206"/>
      <c r="BZ875" s="206"/>
      <c r="CA875" s="206"/>
      <c r="CB875" s="206"/>
      <c r="CC875" s="206"/>
      <c r="CD875" s="206"/>
      <c r="CE875" s="206"/>
      <c r="CF875" s="206"/>
      <c r="CG875" s="206"/>
      <c r="CH875" s="206"/>
      <c r="CI875" s="206"/>
      <c r="CJ875" s="206"/>
      <c r="CK875" s="206"/>
      <c r="CL875" s="206"/>
      <c r="CM875" s="206"/>
      <c r="CN875" s="206"/>
      <c r="CO875" s="206"/>
      <c r="CP875" s="206"/>
      <c r="CQ875" s="206"/>
      <c r="CR875" s="206"/>
      <c r="CS875" s="206"/>
      <c r="CT875" s="206"/>
      <c r="CU875" s="206"/>
      <c r="CV875" s="206"/>
      <c r="CW875" s="206"/>
      <c r="CX875" s="206"/>
      <c r="CY875" s="206"/>
      <c r="CZ875" s="206"/>
      <c r="DA875" s="206"/>
      <c r="DB875" s="206"/>
      <c r="DC875" s="206"/>
      <c r="DD875" s="206"/>
      <c r="DE875" s="206"/>
      <c r="DF875" s="206"/>
      <c r="DG875" s="206"/>
      <c r="DH875" s="206"/>
      <c r="DI875" s="206"/>
      <c r="DJ875" s="206"/>
      <c r="DK875" s="206"/>
      <c r="DL875" s="206"/>
      <c r="DM875" s="206"/>
      <c r="DN875" s="206"/>
      <c r="DO875" s="206"/>
      <c r="DP875" s="206"/>
      <c r="DQ875" s="206"/>
      <c r="DR875" s="206"/>
      <c r="DS875" s="206"/>
      <c r="DT875" s="206"/>
      <c r="DU875" s="206"/>
      <c r="DV875" s="206"/>
      <c r="DW875" s="206"/>
      <c r="DX875" s="206"/>
      <c r="DY875" s="206"/>
      <c r="DZ875" s="206"/>
      <c r="EA875" s="206"/>
      <c r="EB875" s="206"/>
      <c r="EC875" s="206"/>
      <c r="ED875" s="206"/>
      <c r="EE875" s="206"/>
      <c r="EF875" s="206"/>
      <c r="EG875" s="206"/>
      <c r="EH875" s="206"/>
      <c r="EI875" s="206"/>
      <c r="EJ875" s="206"/>
      <c r="EK875" s="206"/>
      <c r="EL875" s="206"/>
      <c r="EM875" s="206"/>
      <c r="EN875" s="206"/>
      <c r="EO875" s="206"/>
      <c r="EP875" s="206"/>
      <c r="EQ875" s="206"/>
      <c r="ER875" s="206"/>
      <c r="ES875" s="206"/>
      <c r="ET875" s="206"/>
      <c r="EU875" s="206"/>
      <c r="EV875" s="206"/>
      <c r="EW875" s="206"/>
      <c r="EX875" s="206"/>
      <c r="EY875" s="206"/>
      <c r="EZ875" s="206"/>
      <c r="FA875" s="206"/>
      <c r="FB875" s="206"/>
      <c r="FC875" s="206"/>
      <c r="FD875" s="206"/>
      <c r="FE875" s="206"/>
      <c r="FF875" s="206"/>
      <c r="FG875" s="206"/>
      <c r="FH875" s="206"/>
      <c r="FI875" s="206"/>
      <c r="FJ875" s="206"/>
      <c r="FK875" s="206"/>
      <c r="FL875" s="206"/>
      <c r="FM875" s="206"/>
      <c r="FN875" s="206"/>
      <c r="FO875" s="206"/>
      <c r="FP875" s="206"/>
      <c r="FQ875" s="206"/>
      <c r="FR875" s="206"/>
      <c r="FS875" s="206"/>
      <c r="FT875" s="206"/>
      <c r="FU875" s="206"/>
      <c r="FV875" s="206"/>
      <c r="FW875" s="206"/>
      <c r="FX875" s="206"/>
      <c r="FY875" s="206"/>
      <c r="FZ875" s="206"/>
      <c r="GA875" s="206"/>
      <c r="GB875" s="206"/>
      <c r="GC875" s="206"/>
      <c r="GD875" s="206"/>
      <c r="GE875" s="206"/>
      <c r="GF875" s="206"/>
      <c r="GG875" s="206"/>
      <c r="GH875" s="206"/>
      <c r="GI875" s="206"/>
      <c r="GJ875" s="206"/>
      <c r="GK875" s="206"/>
      <c r="GL875" s="206"/>
      <c r="GM875" s="206"/>
      <c r="GN875" s="206"/>
      <c r="GO875" s="206"/>
      <c r="GP875" s="206"/>
      <c r="GQ875" s="206"/>
      <c r="GR875" s="206"/>
      <c r="GS875" s="206"/>
      <c r="GT875" s="206"/>
      <c r="GU875" s="206"/>
      <c r="GV875" s="206"/>
      <c r="GW875" s="206"/>
      <c r="GX875" s="206"/>
      <c r="GY875" s="206"/>
      <c r="GZ875" s="206"/>
      <c r="HA875" s="206"/>
      <c r="HB875" s="206"/>
      <c r="HC875" s="206"/>
      <c r="HD875" s="206"/>
      <c r="HE875" s="206"/>
      <c r="HF875" s="206"/>
      <c r="HG875" s="206"/>
      <c r="HH875" s="206"/>
      <c r="HI875" s="206"/>
      <c r="HJ875" s="206"/>
      <c r="HK875" s="206"/>
      <c r="HL875" s="206"/>
      <c r="HM875" s="206"/>
      <c r="HN875" s="206"/>
      <c r="HO875" s="206"/>
      <c r="HP875" s="206"/>
      <c r="HQ875" s="206"/>
      <c r="HR875" s="206"/>
      <c r="HS875" s="206"/>
      <c r="HT875" s="206"/>
      <c r="HU875" s="206"/>
      <c r="HV875" s="206"/>
      <c r="HW875" s="206"/>
      <c r="HX875" s="206"/>
      <c r="HY875" s="206"/>
      <c r="HZ875" s="206"/>
      <c r="IA875" s="206"/>
      <c r="IB875" s="206"/>
      <c r="IC875" s="206"/>
      <c r="ID875" s="206"/>
      <c r="IE875" s="206"/>
      <c r="IF875" s="206"/>
      <c r="IG875" s="206"/>
      <c r="IH875" s="206"/>
      <c r="II875" s="206"/>
      <c r="IJ875" s="206"/>
      <c r="IK875" s="206"/>
      <c r="IL875" s="206"/>
      <c r="IM875" s="206"/>
      <c r="IN875" s="206"/>
      <c r="IO875" s="206"/>
      <c r="IP875" s="206"/>
      <c r="IQ875" s="206"/>
      <c r="IR875" s="206"/>
      <c r="IS875" s="206"/>
      <c r="IT875" s="206"/>
      <c r="IU875" s="206"/>
      <c r="IV875" s="206"/>
      <c r="IW875" s="206"/>
      <c r="IX875" s="206"/>
      <c r="IY875" s="206"/>
      <c r="IZ875" s="206"/>
      <c r="JA875" s="206"/>
      <c r="JB875" s="206"/>
      <c r="JC875" s="206"/>
      <c r="JD875" s="206"/>
      <c r="JE875" s="206"/>
      <c r="JF875" s="206"/>
      <c r="JG875" s="206"/>
      <c r="JH875" s="206"/>
      <c r="JI875" s="206"/>
      <c r="JJ875" s="206"/>
      <c r="JK875" s="206"/>
      <c r="JL875" s="206"/>
      <c r="JM875" s="206"/>
      <c r="JN875" s="206"/>
      <c r="JO875" s="206"/>
      <c r="JP875" s="206"/>
      <c r="JQ875" s="206"/>
      <c r="JR875" s="206"/>
      <c r="JS875" s="206"/>
      <c r="JT875" s="206"/>
      <c r="JU875" s="206"/>
      <c r="JV875" s="206"/>
      <c r="JW875" s="206"/>
      <c r="JX875" s="206"/>
      <c r="JY875" s="206"/>
      <c r="JZ875" s="206"/>
      <c r="KA875" s="206"/>
      <c r="KB875" s="206"/>
      <c r="KC875" s="206"/>
      <c r="KD875" s="206"/>
      <c r="KE875" s="206"/>
      <c r="KF875" s="206"/>
      <c r="KG875" s="206"/>
      <c r="KH875" s="206"/>
      <c r="KI875" s="206"/>
      <c r="KJ875" s="206"/>
      <c r="KK875" s="206"/>
      <c r="KL875" s="206"/>
      <c r="KM875" s="206"/>
      <c r="KN875" s="206"/>
      <c r="KO875" s="206"/>
      <c r="KP875" s="206"/>
      <c r="KQ875" s="206"/>
      <c r="KR875" s="206"/>
      <c r="KS875" s="206"/>
      <c r="KT875" s="206"/>
      <c r="KU875" s="206"/>
      <c r="KV875" s="206"/>
      <c r="KW875" s="206"/>
      <c r="KX875" s="206"/>
      <c r="KY875" s="206"/>
      <c r="KZ875" s="206"/>
      <c r="LA875" s="206"/>
      <c r="LB875" s="206"/>
      <c r="LC875" s="206"/>
      <c r="LD875" s="206"/>
      <c r="LE875" s="206"/>
      <c r="LF875" s="206"/>
      <c r="LG875" s="206"/>
      <c r="LH875" s="206"/>
      <c r="LI875" s="206"/>
      <c r="LJ875" s="206"/>
      <c r="LK875" s="206"/>
      <c r="LL875" s="206"/>
      <c r="LM875" s="206"/>
      <c r="LN875" s="206"/>
      <c r="LO875" s="206"/>
      <c r="LP875" s="206"/>
      <c r="LQ875" s="206"/>
      <c r="LR875" s="206"/>
      <c r="LS875" s="206"/>
      <c r="LT875" s="206"/>
      <c r="LU875" s="206"/>
      <c r="LV875" s="206"/>
      <c r="LW875" s="206"/>
      <c r="LX875" s="206"/>
      <c r="LY875" s="206"/>
      <c r="LZ875" s="206"/>
      <c r="MA875" s="206"/>
      <c r="MB875" s="206"/>
      <c r="MC875" s="206"/>
      <c r="MD875" s="206"/>
      <c r="ME875" s="206"/>
      <c r="MF875" s="206"/>
      <c r="MG875" s="206"/>
      <c r="MH875" s="206"/>
      <c r="MI875" s="206"/>
      <c r="MJ875" s="206"/>
      <c r="MK875" s="206"/>
      <c r="ML875" s="206"/>
      <c r="MM875" s="206"/>
      <c r="MN875" s="206"/>
      <c r="MO875" s="206"/>
      <c r="MP875" s="206"/>
      <c r="MQ875" s="206"/>
      <c r="MR875" s="206"/>
      <c r="MS875" s="206"/>
      <c r="MT875" s="206"/>
      <c r="MU875" s="206"/>
      <c r="MV875" s="206"/>
      <c r="MW875" s="206"/>
      <c r="MX875" s="206"/>
      <c r="MY875" s="206"/>
      <c r="MZ875" s="206"/>
      <c r="NA875" s="206"/>
      <c r="NB875" s="206"/>
      <c r="NC875" s="206"/>
      <c r="ND875" s="206"/>
      <c r="NE875" s="206"/>
      <c r="NF875" s="206"/>
      <c r="NG875" s="206"/>
      <c r="NH875" s="206"/>
      <c r="NI875" s="206"/>
      <c r="NJ875" s="206"/>
      <c r="NK875" s="206"/>
      <c r="NL875" s="206"/>
      <c r="NM875" s="206"/>
      <c r="NN875" s="206"/>
      <c r="NO875" s="206"/>
      <c r="NP875" s="206"/>
      <c r="NQ875" s="206"/>
      <c r="NR875" s="206"/>
      <c r="NS875" s="206"/>
      <c r="NT875" s="206"/>
      <c r="NU875" s="206"/>
      <c r="NV875" s="206"/>
      <c r="NW875" s="206"/>
      <c r="NX875" s="206"/>
      <c r="NY875" s="206"/>
      <c r="NZ875" s="206"/>
      <c r="OA875" s="206"/>
      <c r="OB875" s="206"/>
      <c r="OC875" s="206"/>
      <c r="OD875" s="206"/>
      <c r="OE875" s="206"/>
      <c r="OF875" s="206"/>
      <c r="OG875" s="206"/>
      <c r="OH875" s="206"/>
      <c r="OI875" s="206"/>
      <c r="OJ875" s="206"/>
      <c r="OK875" s="206"/>
      <c r="OL875" s="206"/>
      <c r="OM875" s="206"/>
      <c r="ON875" s="206"/>
      <c r="OO875" s="206"/>
      <c r="OP875" s="206"/>
      <c r="OQ875" s="206"/>
      <c r="OR875" s="206"/>
      <c r="OS875" s="206"/>
      <c r="OT875" s="206"/>
      <c r="OU875" s="206"/>
      <c r="OV875" s="206"/>
      <c r="OW875" s="206"/>
      <c r="OX875" s="206"/>
      <c r="OY875" s="206"/>
      <c r="OZ875" s="206"/>
      <c r="PA875" s="206"/>
      <c r="PB875" s="206"/>
      <c r="PC875" s="206"/>
      <c r="PD875" s="206"/>
      <c r="PE875" s="206"/>
      <c r="PF875" s="206"/>
      <c r="PG875" s="206"/>
      <c r="PH875" s="206"/>
      <c r="PI875" s="206"/>
      <c r="PJ875" s="206"/>
      <c r="PK875" s="206"/>
      <c r="PL875" s="206"/>
      <c r="PM875" s="206"/>
      <c r="PN875" s="206"/>
      <c r="PO875" s="206"/>
      <c r="PP875" s="206"/>
      <c r="PQ875" s="206"/>
      <c r="PR875" s="206"/>
      <c r="PS875" s="206"/>
      <c r="PT875" s="206"/>
      <c r="PU875" s="206"/>
      <c r="PV875" s="206"/>
      <c r="PW875" s="206"/>
      <c r="PX875" s="206"/>
      <c r="PY875" s="206"/>
      <c r="PZ875" s="206"/>
      <c r="QA875" s="206"/>
      <c r="QB875" s="206"/>
      <c r="QC875" s="206"/>
      <c r="QD875" s="206"/>
      <c r="QE875" s="206"/>
      <c r="QF875" s="206"/>
      <c r="QG875" s="206"/>
      <c r="QH875" s="206"/>
      <c r="QI875" s="206"/>
      <c r="QJ875" s="206"/>
      <c r="QK875" s="206"/>
      <c r="QL875" s="206"/>
      <c r="QM875" s="206"/>
      <c r="QN875" s="206"/>
      <c r="QO875" s="206"/>
      <c r="QP875" s="206"/>
      <c r="QQ875" s="206"/>
      <c r="QR875" s="206"/>
      <c r="QS875" s="206"/>
      <c r="QT875" s="206"/>
      <c r="QU875" s="206"/>
      <c r="QV875" s="206"/>
      <c r="QW875" s="206"/>
      <c r="QX875" s="206"/>
      <c r="QY875" s="206"/>
      <c r="QZ875" s="206"/>
      <c r="RA875" s="206"/>
      <c r="RB875" s="206"/>
      <c r="RC875" s="206"/>
      <c r="RD875" s="206"/>
      <c r="RE875" s="206"/>
      <c r="RF875" s="206"/>
      <c r="RG875" s="206"/>
      <c r="RH875" s="206"/>
      <c r="RI875" s="206"/>
      <c r="RJ875" s="206"/>
      <c r="RK875" s="206"/>
      <c r="RL875" s="206"/>
      <c r="RM875" s="206"/>
      <c r="RN875" s="206"/>
      <c r="RO875" s="206"/>
      <c r="RP875" s="206"/>
      <c r="RQ875" s="206"/>
      <c r="RR875" s="206"/>
      <c r="RS875" s="206"/>
      <c r="RT875" s="206"/>
      <c r="RU875" s="206"/>
      <c r="RV875" s="206"/>
      <c r="RW875" s="206"/>
      <c r="RX875" s="206"/>
      <c r="RY875" s="206"/>
      <c r="RZ875" s="206"/>
      <c r="SA875" s="206"/>
      <c r="SB875" s="206"/>
      <c r="SC875" s="206"/>
      <c r="SD875" s="206"/>
      <c r="SE875" s="206"/>
      <c r="SF875" s="206"/>
      <c r="SG875" s="206"/>
      <c r="SH875" s="206"/>
      <c r="SI875" s="206"/>
      <c r="SJ875" s="206"/>
      <c r="SK875" s="206"/>
      <c r="SL875" s="206"/>
      <c r="SM875" s="206"/>
      <c r="SN875" s="206"/>
      <c r="SO875" s="206"/>
      <c r="SP875" s="206"/>
      <c r="SQ875" s="206"/>
      <c r="SR875" s="206"/>
      <c r="SS875" s="206"/>
      <c r="ST875" s="206"/>
      <c r="SU875" s="206"/>
      <c r="SV875" s="206"/>
      <c r="SW875" s="206"/>
      <c r="SX875" s="206"/>
      <c r="SY875" s="206"/>
      <c r="SZ875" s="206"/>
      <c r="TA875" s="206"/>
      <c r="TB875" s="206"/>
      <c r="TC875" s="206"/>
      <c r="TD875" s="206"/>
      <c r="TE875" s="206"/>
      <c r="TF875" s="206"/>
      <c r="TG875" s="206"/>
      <c r="TH875" s="206"/>
      <c r="TI875" s="206"/>
      <c r="TJ875" s="206"/>
      <c r="TK875" s="206"/>
      <c r="TL875" s="206"/>
      <c r="TM875" s="206"/>
      <c r="TN875" s="206"/>
      <c r="TO875" s="206"/>
      <c r="TP875" s="206"/>
      <c r="TQ875" s="206"/>
      <c r="TR875" s="206"/>
      <c r="TS875" s="206"/>
      <c r="TT875" s="206"/>
      <c r="TU875" s="206"/>
      <c r="TV875" s="206"/>
      <c r="TW875" s="206"/>
      <c r="TX875" s="206"/>
      <c r="TY875" s="206"/>
      <c r="TZ875" s="206"/>
      <c r="UA875" s="206"/>
      <c r="UB875" s="206"/>
      <c r="UC875" s="206"/>
      <c r="UD875" s="206"/>
      <c r="UE875" s="206"/>
      <c r="UF875" s="206"/>
      <c r="UG875" s="206"/>
      <c r="UH875" s="206"/>
      <c r="UI875" s="206"/>
      <c r="UJ875" s="206"/>
      <c r="UK875" s="206"/>
      <c r="UL875" s="206"/>
      <c r="UM875" s="206"/>
      <c r="UN875" s="206"/>
      <c r="UO875" s="206"/>
      <c r="UP875" s="206"/>
      <c r="UQ875" s="206"/>
      <c r="UR875" s="206"/>
      <c r="US875" s="206"/>
      <c r="UT875" s="206"/>
      <c r="UU875" s="206"/>
      <c r="UV875" s="206"/>
      <c r="UW875" s="206"/>
      <c r="UX875" s="206"/>
      <c r="UY875" s="206"/>
      <c r="UZ875" s="206"/>
      <c r="VA875" s="206"/>
      <c r="VB875" s="206"/>
      <c r="VC875" s="206"/>
      <c r="VD875" s="206"/>
      <c r="VE875" s="206"/>
      <c r="VF875" s="206"/>
      <c r="VG875" s="206"/>
      <c r="VH875" s="206"/>
      <c r="VI875" s="206"/>
      <c r="VJ875" s="206"/>
      <c r="VK875" s="206"/>
      <c r="VL875" s="206"/>
      <c r="VM875" s="206"/>
      <c r="VN875" s="206"/>
      <c r="VO875" s="206"/>
      <c r="VP875" s="206"/>
      <c r="VQ875" s="206"/>
      <c r="VR875" s="206"/>
      <c r="VS875" s="206"/>
      <c r="VT875" s="206"/>
      <c r="VU875" s="206"/>
      <c r="VV875" s="206"/>
      <c r="VW875" s="206"/>
      <c r="VX875" s="206"/>
      <c r="VY875" s="206"/>
      <c r="VZ875" s="206"/>
      <c r="WA875" s="206"/>
      <c r="WB875" s="206"/>
      <c r="WC875" s="206"/>
      <c r="WD875" s="206"/>
      <c r="WE875" s="206"/>
      <c r="WF875" s="206"/>
      <c r="WG875" s="206"/>
      <c r="WH875" s="206"/>
      <c r="WI875" s="206"/>
      <c r="WJ875" s="206"/>
      <c r="WK875" s="206"/>
      <c r="WL875" s="206"/>
      <c r="WM875" s="206"/>
      <c r="WN875" s="206"/>
      <c r="WO875" s="206"/>
      <c r="WP875" s="206"/>
      <c r="WQ875" s="206"/>
      <c r="WR875" s="206"/>
      <c r="WS875" s="206"/>
      <c r="WT875" s="206"/>
      <c r="WU875" s="206"/>
      <c r="WV875" s="206"/>
      <c r="WW875" s="206"/>
      <c r="WX875" s="206"/>
      <c r="WY875" s="206"/>
      <c r="WZ875" s="206"/>
      <c r="XA875" s="206"/>
      <c r="XB875" s="206"/>
      <c r="XC875" s="206"/>
      <c r="XD875" s="206"/>
      <c r="XE875" s="206"/>
      <c r="XF875" s="206"/>
      <c r="XG875" s="206"/>
      <c r="XH875" s="206"/>
      <c r="XI875" s="206"/>
      <c r="XJ875" s="206"/>
      <c r="XK875" s="206"/>
      <c r="XL875" s="206"/>
      <c r="XM875" s="206"/>
      <c r="XN875" s="206"/>
      <c r="XO875" s="206"/>
      <c r="XP875" s="206"/>
      <c r="XQ875" s="206"/>
      <c r="XR875" s="206"/>
      <c r="XS875" s="206"/>
      <c r="XT875" s="206"/>
      <c r="XU875" s="206"/>
      <c r="XV875" s="206"/>
      <c r="XW875" s="206"/>
      <c r="XX875" s="206"/>
      <c r="XY875" s="206"/>
      <c r="XZ875" s="206"/>
      <c r="YA875" s="206"/>
      <c r="YB875" s="206"/>
      <c r="YC875" s="206"/>
      <c r="YD875" s="206"/>
      <c r="YE875" s="206"/>
      <c r="YF875" s="206"/>
      <c r="YG875" s="206"/>
      <c r="YH875" s="206"/>
      <c r="YI875" s="206"/>
      <c r="YJ875" s="206"/>
      <c r="YK875" s="206"/>
      <c r="YL875" s="206"/>
      <c r="YM875" s="206"/>
      <c r="YN875" s="206"/>
      <c r="YO875" s="206"/>
      <c r="YP875" s="206"/>
      <c r="YQ875" s="206"/>
      <c r="YR875" s="206"/>
      <c r="YS875" s="206"/>
      <c r="YT875" s="206"/>
      <c r="YU875" s="206"/>
      <c r="YV875" s="206"/>
      <c r="YW875" s="206"/>
      <c r="YX875" s="206"/>
      <c r="YY875" s="206"/>
      <c r="YZ875" s="206"/>
      <c r="ZA875" s="206"/>
      <c r="ZB875" s="206"/>
      <c r="ZC875" s="206"/>
      <c r="ZD875" s="206"/>
      <c r="ZE875" s="206"/>
      <c r="ZF875" s="206"/>
      <c r="ZG875" s="206"/>
      <c r="ZH875" s="206"/>
      <c r="ZI875" s="206"/>
      <c r="ZJ875" s="206"/>
      <c r="ZK875" s="206"/>
      <c r="ZL875" s="206"/>
      <c r="ZM875" s="206"/>
      <c r="ZN875" s="206"/>
      <c r="ZO875" s="206"/>
      <c r="ZP875" s="206"/>
      <c r="ZQ875" s="206"/>
      <c r="ZR875" s="206"/>
      <c r="ZS875" s="206"/>
      <c r="ZT875" s="206"/>
      <c r="ZU875" s="206"/>
      <c r="ZV875" s="206"/>
      <c r="ZW875" s="206"/>
      <c r="ZX875" s="206"/>
      <c r="ZY875" s="206"/>
      <c r="ZZ875" s="206"/>
      <c r="AAA875" s="206"/>
      <c r="AAB875" s="206"/>
      <c r="AAC875" s="206"/>
      <c r="AAD875" s="206"/>
      <c r="AAE875" s="206"/>
      <c r="AAF875" s="206"/>
      <c r="AAG875" s="206"/>
      <c r="AAH875" s="206"/>
      <c r="AAI875" s="206"/>
      <c r="AAJ875" s="206"/>
      <c r="AAK875" s="206"/>
      <c r="AAL875" s="206"/>
      <c r="AAM875" s="206"/>
      <c r="AAN875" s="206"/>
      <c r="AAO875" s="206"/>
      <c r="AAP875" s="206"/>
      <c r="AAQ875" s="206"/>
      <c r="AAR875" s="206"/>
      <c r="AAS875" s="206"/>
      <c r="AAT875" s="206"/>
      <c r="AAU875" s="206"/>
      <c r="AAV875" s="206"/>
      <c r="AAW875" s="206"/>
      <c r="AAX875" s="206"/>
      <c r="AAY875" s="206"/>
      <c r="AAZ875" s="206"/>
      <c r="ABA875" s="206"/>
      <c r="ABB875" s="206"/>
      <c r="ABC875" s="206"/>
      <c r="ABD875" s="206"/>
      <c r="ABE875" s="206"/>
      <c r="ABF875" s="206"/>
      <c r="ABG875" s="206"/>
      <c r="ABH875" s="206"/>
      <c r="ABI875" s="206"/>
      <c r="ABJ875" s="206"/>
      <c r="ABK875" s="206"/>
      <c r="ABL875" s="206"/>
      <c r="ABM875" s="206"/>
      <c r="ABN875" s="206"/>
      <c r="ABO875" s="206"/>
      <c r="ABP875" s="206"/>
      <c r="ABQ875" s="206"/>
      <c r="ABR875" s="206"/>
      <c r="ABS875" s="206"/>
      <c r="ABT875" s="206"/>
      <c r="ABU875" s="206"/>
      <c r="ABV875" s="206"/>
      <c r="ABW875" s="206"/>
      <c r="ABX875" s="206"/>
      <c r="ABY875" s="206"/>
      <c r="ABZ875" s="206"/>
      <c r="ACA875" s="206"/>
      <c r="ACB875" s="206"/>
      <c r="ACC875" s="206"/>
      <c r="ACD875" s="206"/>
      <c r="ACE875" s="206"/>
      <c r="ACF875" s="206"/>
      <c r="ACG875" s="206"/>
      <c r="ACH875" s="206"/>
      <c r="ACI875" s="206"/>
      <c r="ACJ875" s="206"/>
      <c r="ACK875" s="206"/>
      <c r="ACL875" s="206"/>
      <c r="ACM875" s="206"/>
      <c r="ACN875" s="206"/>
      <c r="ACO875" s="206"/>
      <c r="ACP875" s="206"/>
      <c r="ACQ875" s="206"/>
      <c r="ACR875" s="206"/>
      <c r="ACS875" s="206"/>
      <c r="ACT875" s="206"/>
      <c r="ACU875" s="206"/>
      <c r="ACV875" s="206"/>
      <c r="ACW875" s="206"/>
      <c r="ACX875" s="206"/>
      <c r="ACY875" s="206"/>
      <c r="ACZ875" s="206"/>
      <c r="ADA875" s="206"/>
      <c r="ADB875" s="206"/>
      <c r="ADC875" s="206"/>
      <c r="ADD875" s="206"/>
      <c r="ADE875" s="206"/>
      <c r="ADF875" s="206"/>
      <c r="ADG875" s="206"/>
      <c r="ADH875" s="206"/>
      <c r="ADI875" s="206"/>
      <c r="ADJ875" s="206"/>
      <c r="ADK875" s="206"/>
      <c r="ADL875" s="206"/>
      <c r="ADM875" s="206"/>
      <c r="ADN875" s="206"/>
      <c r="ADO875" s="206"/>
      <c r="ADP875" s="206"/>
      <c r="ADQ875" s="206"/>
      <c r="ADR875" s="206"/>
      <c r="ADS875" s="206"/>
      <c r="ADT875" s="206"/>
      <c r="ADU875" s="206"/>
      <c r="ADV875" s="206"/>
      <c r="ADW875" s="206"/>
      <c r="ADX875" s="206"/>
      <c r="ADY875" s="206"/>
      <c r="ADZ875" s="206"/>
      <c r="AEA875" s="206"/>
      <c r="AEB875" s="206"/>
      <c r="AEC875" s="206"/>
      <c r="AED875" s="206"/>
      <c r="AEE875" s="206"/>
      <c r="AEF875" s="206"/>
      <c r="AEG875" s="206"/>
      <c r="AEH875" s="206"/>
      <c r="AEI875" s="206"/>
      <c r="AEJ875" s="206"/>
      <c r="AEK875" s="206"/>
      <c r="AEL875" s="206"/>
      <c r="AEM875" s="206"/>
      <c r="AEN875" s="206"/>
      <c r="AEO875" s="206"/>
      <c r="AEP875" s="206"/>
      <c r="AEQ875" s="206"/>
      <c r="AER875" s="206"/>
      <c r="AES875" s="206"/>
      <c r="AET875" s="206"/>
      <c r="AEU875" s="206"/>
      <c r="AEV875" s="206"/>
      <c r="AEW875" s="206"/>
      <c r="AEX875" s="206"/>
      <c r="AEY875" s="206"/>
      <c r="AEZ875" s="206"/>
      <c r="AFA875" s="206"/>
      <c r="AFB875" s="206"/>
      <c r="AFC875" s="206"/>
      <c r="AFD875" s="206"/>
      <c r="AFE875" s="206"/>
      <c r="AFF875" s="206"/>
      <c r="AFG875" s="206"/>
      <c r="AFH875" s="206"/>
      <c r="AFI875" s="206"/>
      <c r="AFJ875" s="206"/>
      <c r="AFK875" s="206"/>
      <c r="AFL875" s="206"/>
      <c r="AFM875" s="206"/>
      <c r="AFN875" s="206"/>
      <c r="AFO875" s="206"/>
      <c r="AFP875" s="206"/>
      <c r="AFQ875" s="206"/>
      <c r="AFR875" s="206"/>
      <c r="AFS875" s="206"/>
      <c r="AFT875" s="206"/>
      <c r="AFU875" s="206"/>
      <c r="AFV875" s="206"/>
      <c r="AFW875" s="206"/>
      <c r="AFX875" s="206"/>
      <c r="AFY875" s="206"/>
      <c r="AFZ875" s="206"/>
      <c r="AGA875" s="206"/>
      <c r="AGB875" s="206"/>
      <c r="AGC875" s="206"/>
      <c r="AGD875" s="206"/>
      <c r="AGE875" s="206"/>
      <c r="AGF875" s="206"/>
      <c r="AGG875" s="206"/>
      <c r="AGH875" s="206"/>
      <c r="AGI875" s="206"/>
      <c r="AGJ875" s="206"/>
      <c r="AGK875" s="206"/>
      <c r="AGL875" s="206"/>
      <c r="AGM875" s="206"/>
      <c r="AGN875" s="206"/>
      <c r="AGO875" s="206"/>
      <c r="AGP875" s="206"/>
      <c r="AGQ875" s="206"/>
      <c r="AGR875" s="206"/>
      <c r="AGS875" s="206"/>
      <c r="AGT875" s="206"/>
      <c r="AGU875" s="206"/>
      <c r="AGV875" s="206"/>
      <c r="AGW875" s="206"/>
      <c r="AGX875" s="206"/>
      <c r="AGY875" s="206"/>
      <c r="AGZ875" s="206"/>
      <c r="AHA875" s="206"/>
      <c r="AHB875" s="206"/>
      <c r="AHC875" s="206"/>
      <c r="AHD875" s="206"/>
      <c r="AHE875" s="206"/>
      <c r="AHF875" s="206"/>
      <c r="AHG875" s="206"/>
      <c r="AHH875" s="206"/>
      <c r="AHI875" s="206"/>
      <c r="AHJ875" s="206"/>
      <c r="AHK875" s="206"/>
      <c r="AHL875" s="206"/>
      <c r="AHM875" s="206"/>
      <c r="AHN875" s="206"/>
      <c r="AHO875" s="206"/>
      <c r="AHP875" s="206"/>
      <c r="AHQ875" s="206"/>
      <c r="AHR875" s="206"/>
      <c r="AHS875" s="206"/>
      <c r="AHT875" s="206"/>
      <c r="AHU875" s="206"/>
      <c r="AHV875" s="206"/>
      <c r="AHW875" s="206"/>
      <c r="AHX875" s="206"/>
      <c r="AHY875" s="206"/>
      <c r="AHZ875" s="206"/>
      <c r="AIA875" s="206"/>
      <c r="AIB875" s="206"/>
      <c r="AIC875" s="206"/>
      <c r="AID875" s="206"/>
      <c r="AIE875" s="206"/>
      <c r="AIF875" s="206"/>
      <c r="AIG875" s="206"/>
      <c r="AIH875" s="206"/>
      <c r="AII875" s="206"/>
      <c r="AIJ875" s="206"/>
      <c r="AIK875" s="206"/>
      <c r="AIL875" s="206"/>
      <c r="AIM875" s="206"/>
      <c r="AIN875" s="206"/>
      <c r="AIO875" s="206"/>
      <c r="AIP875" s="206"/>
      <c r="AIQ875" s="206"/>
      <c r="AIR875" s="206"/>
      <c r="AIS875" s="206"/>
      <c r="AIT875" s="206"/>
      <c r="AIU875" s="206"/>
      <c r="AIV875" s="206"/>
      <c r="AIW875" s="206"/>
      <c r="AIX875" s="206"/>
      <c r="AIY875" s="206"/>
      <c r="AIZ875" s="206"/>
      <c r="AJA875" s="206"/>
      <c r="AJB875" s="206"/>
      <c r="AJC875" s="206"/>
      <c r="AJD875" s="206"/>
      <c r="AJE875" s="206"/>
      <c r="AJF875" s="206"/>
      <c r="AJG875" s="206"/>
      <c r="AJH875" s="206"/>
      <c r="AJI875" s="206"/>
      <c r="AJJ875" s="206"/>
      <c r="AJK875" s="206"/>
      <c r="AJL875" s="206"/>
      <c r="AJM875" s="206"/>
      <c r="AJN875" s="206"/>
      <c r="AJO875" s="206"/>
      <c r="AJP875" s="206"/>
      <c r="AJQ875" s="206"/>
      <c r="AJR875" s="206"/>
      <c r="AJS875" s="206"/>
      <c r="AJT875" s="206"/>
      <c r="AJU875" s="206"/>
      <c r="AJV875" s="206"/>
      <c r="AJW875" s="206"/>
      <c r="AJX875" s="206"/>
      <c r="AJY875" s="206"/>
      <c r="AJZ875" s="206"/>
      <c r="AKA875" s="206"/>
      <c r="AKB875" s="206"/>
      <c r="AKC875" s="206"/>
      <c r="AKD875" s="206"/>
      <c r="AKE875" s="206"/>
      <c r="AKF875" s="206"/>
      <c r="AKG875" s="206"/>
      <c r="AKH875" s="206"/>
      <c r="AKI875" s="206"/>
      <c r="AKJ875" s="206"/>
      <c r="AKK875" s="206"/>
      <c r="AKL875" s="206"/>
      <c r="AKM875" s="206"/>
      <c r="AKN875" s="206"/>
      <c r="AKO875" s="206"/>
      <c r="AKP875" s="206"/>
      <c r="AKQ875" s="206"/>
      <c r="AKR875" s="206"/>
      <c r="AKS875" s="206"/>
      <c r="AKT875" s="206"/>
      <c r="AKU875" s="206"/>
      <c r="AKV875" s="206"/>
      <c r="AKW875" s="206"/>
      <c r="AKX875" s="206"/>
      <c r="AKY875" s="206"/>
      <c r="AKZ875" s="206"/>
      <c r="ALA875" s="206"/>
      <c r="ALB875" s="206"/>
      <c r="ALC875" s="206"/>
      <c r="ALD875" s="206"/>
      <c r="ALE875" s="206"/>
      <c r="ALF875" s="206"/>
      <c r="ALG875" s="206"/>
      <c r="ALH875" s="206"/>
      <c r="ALI875" s="206"/>
      <c r="ALJ875" s="206"/>
      <c r="ALK875" s="206"/>
      <c r="ALL875" s="206"/>
      <c r="ALM875" s="206"/>
      <c r="ALN875" s="206"/>
      <c r="ALO875" s="206"/>
      <c r="ALP875" s="206"/>
      <c r="ALQ875" s="206"/>
      <c r="ALR875" s="206"/>
      <c r="ALS875" s="206"/>
      <c r="ALT875" s="206"/>
      <c r="ALU875" s="206"/>
      <c r="ALV875" s="206"/>
      <c r="ALW875" s="206"/>
      <c r="ALX875" s="206"/>
      <c r="ALY875" s="206"/>
      <c r="ALZ875" s="206"/>
      <c r="AMA875" s="206"/>
      <c r="AMB875" s="206"/>
      <c r="AMC875" s="206"/>
      <c r="AMD875" s="206"/>
      <c r="AME875" s="206"/>
      <c r="AMF875" s="206"/>
      <c r="AMG875" s="206"/>
      <c r="AMH875" s="206"/>
      <c r="AMI875" s="206"/>
      <c r="AMJ875" s="206"/>
      <c r="AMK875" s="206"/>
      <c r="AML875" s="206"/>
      <c r="AMM875" s="206"/>
      <c r="AMN875" s="206"/>
      <c r="AMO875" s="206"/>
      <c r="AMP875" s="206"/>
      <c r="AMQ875" s="206"/>
      <c r="AMR875" s="206"/>
      <c r="AMS875" s="206"/>
      <c r="AMT875" s="206"/>
      <c r="AMU875" s="206"/>
      <c r="AMV875" s="206"/>
      <c r="AMW875" s="206"/>
      <c r="AMX875" s="206"/>
      <c r="AMY875" s="206"/>
      <c r="AMZ875" s="206"/>
      <c r="ANA875" s="206"/>
      <c r="ANB875" s="206"/>
      <c r="ANC875" s="206"/>
      <c r="AND875" s="206"/>
      <c r="ANE875" s="206"/>
      <c r="ANF875" s="206"/>
      <c r="ANG875" s="206"/>
      <c r="ANH875" s="206"/>
      <c r="ANI875" s="206"/>
      <c r="ANJ875" s="206"/>
      <c r="ANK875" s="206"/>
      <c r="ANL875" s="206"/>
      <c r="ANM875" s="206"/>
      <c r="ANN875" s="206"/>
      <c r="ANO875" s="206"/>
      <c r="ANP875" s="206"/>
      <c r="ANQ875" s="206"/>
      <c r="ANR875" s="206"/>
      <c r="ANS875" s="206"/>
      <c r="ANT875" s="206"/>
      <c r="ANU875" s="206"/>
      <c r="ANV875" s="206"/>
      <c r="ANW875" s="206"/>
      <c r="ANX875" s="206"/>
      <c r="ANY875" s="206"/>
      <c r="ANZ875" s="206"/>
      <c r="AOA875" s="206"/>
      <c r="AOB875" s="206"/>
      <c r="AOC875" s="206"/>
      <c r="AOD875" s="206"/>
      <c r="AOE875" s="206"/>
      <c r="AOF875" s="206"/>
      <c r="AOG875" s="206"/>
      <c r="AOH875" s="206"/>
      <c r="AOI875" s="206"/>
      <c r="AOJ875" s="206"/>
      <c r="AOK875" s="206"/>
      <c r="AOL875" s="206"/>
      <c r="AOM875" s="206"/>
      <c r="AON875" s="206"/>
      <c r="AOO875" s="206"/>
      <c r="AOP875" s="206"/>
      <c r="AOQ875" s="206"/>
      <c r="AOR875" s="206"/>
      <c r="AOS875" s="206"/>
      <c r="AOT875" s="206"/>
      <c r="AOU875" s="206"/>
      <c r="AOV875" s="206"/>
      <c r="AOW875" s="206"/>
      <c r="AOX875" s="206"/>
      <c r="AOY875" s="206"/>
      <c r="AOZ875" s="206"/>
      <c r="APA875" s="206"/>
      <c r="APB875" s="206"/>
      <c r="APC875" s="206"/>
      <c r="APD875" s="206"/>
      <c r="APE875" s="206"/>
      <c r="APF875" s="206"/>
      <c r="APG875" s="206"/>
      <c r="APH875" s="206"/>
      <c r="API875" s="206"/>
      <c r="APJ875" s="206"/>
      <c r="APK875" s="206"/>
      <c r="APL875" s="206"/>
      <c r="APM875" s="206"/>
      <c r="APN875" s="206"/>
      <c r="APO875" s="206"/>
      <c r="APP875" s="206"/>
      <c r="APQ875" s="206"/>
      <c r="APR875" s="206"/>
      <c r="APS875" s="206"/>
      <c r="APT875" s="206"/>
      <c r="APU875" s="206"/>
      <c r="APV875" s="206"/>
      <c r="APW875" s="206"/>
      <c r="APX875" s="206"/>
      <c r="APY875" s="206"/>
      <c r="APZ875" s="206"/>
      <c r="AQA875" s="206"/>
      <c r="AQB875" s="206"/>
      <c r="AQC875" s="206"/>
      <c r="AQD875" s="206"/>
      <c r="AQE875" s="206"/>
      <c r="AQF875" s="206"/>
      <c r="AQG875" s="206"/>
      <c r="AQH875" s="206"/>
      <c r="AQI875" s="206"/>
      <c r="AQJ875" s="206"/>
      <c r="AQK875" s="206"/>
      <c r="AQL875" s="206"/>
      <c r="AQM875" s="206"/>
      <c r="AQN875" s="206"/>
      <c r="AQO875" s="206"/>
      <c r="AQP875" s="206"/>
      <c r="AQQ875" s="206"/>
      <c r="AQR875" s="206"/>
      <c r="AQS875" s="206"/>
      <c r="AQT875" s="206"/>
      <c r="AQU875" s="206"/>
      <c r="AQV875" s="206"/>
      <c r="AQW875" s="206"/>
      <c r="AQX875" s="206"/>
      <c r="AQY875" s="206"/>
      <c r="AQZ875" s="206"/>
      <c r="ARA875" s="206"/>
      <c r="ARB875" s="206"/>
      <c r="ARC875" s="206"/>
      <c r="ARD875" s="206"/>
      <c r="ARE875" s="206"/>
      <c r="ARF875" s="206"/>
      <c r="ARG875" s="206"/>
      <c r="ARH875" s="206"/>
      <c r="ARI875" s="206"/>
      <c r="ARJ875" s="206"/>
      <c r="ARK875" s="206"/>
      <c r="ARL875" s="206"/>
      <c r="ARM875" s="206"/>
      <c r="ARN875" s="206"/>
      <c r="ARO875" s="206"/>
      <c r="ARP875" s="206"/>
      <c r="ARQ875" s="206"/>
      <c r="ARR875" s="206"/>
      <c r="ARS875" s="206"/>
      <c r="ART875" s="206"/>
      <c r="ARU875" s="206"/>
      <c r="ARV875" s="206"/>
      <c r="ARW875" s="206"/>
      <c r="ARX875" s="206"/>
      <c r="ARY875" s="206"/>
      <c r="ARZ875" s="206"/>
      <c r="ASA875" s="206"/>
      <c r="ASB875" s="206"/>
      <c r="ASC875" s="206"/>
      <c r="ASD875" s="206"/>
      <c r="ASE875" s="206"/>
      <c r="ASF875" s="206"/>
      <c r="ASG875" s="206"/>
      <c r="ASH875" s="206"/>
      <c r="ASI875" s="206"/>
      <c r="ASJ875" s="206"/>
      <c r="ASK875" s="206"/>
      <c r="ASL875" s="206"/>
      <c r="ASM875" s="206"/>
      <c r="ASN875" s="206"/>
      <c r="ASO875" s="206"/>
      <c r="ASP875" s="206"/>
      <c r="ASQ875" s="206"/>
      <c r="ASR875" s="206"/>
      <c r="ASS875" s="206"/>
      <c r="AST875" s="206"/>
      <c r="ASU875" s="206"/>
      <c r="ASV875" s="206"/>
      <c r="ASW875" s="206"/>
      <c r="ASX875" s="206"/>
      <c r="ASY875" s="206"/>
      <c r="ASZ875" s="206"/>
      <c r="ATA875" s="206"/>
      <c r="ATB875" s="206"/>
      <c r="ATC875" s="206"/>
      <c r="ATD875" s="206"/>
      <c r="ATE875" s="206"/>
      <c r="ATF875" s="206"/>
      <c r="ATG875" s="206"/>
      <c r="ATH875" s="206"/>
      <c r="ATI875" s="206"/>
      <c r="ATJ875" s="206"/>
      <c r="ATK875" s="206"/>
      <c r="ATL875" s="206"/>
      <c r="ATM875" s="206"/>
      <c r="ATN875" s="206"/>
      <c r="ATO875" s="206"/>
      <c r="ATP875" s="206"/>
      <c r="ATQ875" s="206"/>
      <c r="ATR875" s="206"/>
      <c r="ATS875" s="206"/>
      <c r="ATT875" s="206"/>
      <c r="ATU875" s="206"/>
      <c r="ATV875" s="206"/>
      <c r="ATW875" s="206"/>
      <c r="ATX875" s="206"/>
      <c r="ATY875" s="206"/>
      <c r="ATZ875" s="206"/>
      <c r="AUA875" s="206"/>
      <c r="AUB875" s="206"/>
      <c r="AUC875" s="206"/>
      <c r="AUD875" s="206"/>
      <c r="AUE875" s="206"/>
      <c r="AUF875" s="206"/>
      <c r="AUG875" s="206"/>
      <c r="AUH875" s="206"/>
      <c r="AUI875" s="206"/>
      <c r="AUJ875" s="206"/>
      <c r="AUK875" s="206"/>
      <c r="AUL875" s="206"/>
      <c r="AUM875" s="206"/>
      <c r="AUN875" s="206"/>
      <c r="AUO875" s="206"/>
      <c r="AUP875" s="206"/>
      <c r="AUQ875" s="206"/>
      <c r="AUR875" s="206"/>
      <c r="AUS875" s="206"/>
      <c r="AUT875" s="206"/>
      <c r="AUU875" s="206"/>
      <c r="AUV875" s="206"/>
      <c r="AUW875" s="206"/>
      <c r="AUX875" s="206"/>
      <c r="AUY875" s="206"/>
      <c r="AUZ875" s="206"/>
      <c r="AVA875" s="206"/>
      <c r="AVB875" s="206"/>
      <c r="AVC875" s="206"/>
      <c r="AVD875" s="206"/>
      <c r="AVE875" s="206"/>
      <c r="AVF875" s="206"/>
      <c r="AVG875" s="206"/>
      <c r="AVH875" s="206"/>
      <c r="AVI875" s="206"/>
      <c r="AVJ875" s="206"/>
      <c r="AVK875" s="206"/>
      <c r="AVL875" s="206"/>
      <c r="AVM875" s="206"/>
      <c r="AVN875" s="206"/>
      <c r="AVO875" s="206"/>
      <c r="AVP875" s="206"/>
      <c r="AVQ875" s="206"/>
      <c r="AVR875" s="206"/>
      <c r="AVS875" s="206"/>
      <c r="AVT875" s="206"/>
      <c r="AVU875" s="206"/>
      <c r="AVV875" s="206"/>
      <c r="AVW875" s="206"/>
      <c r="AVX875" s="206"/>
      <c r="AVY875" s="206"/>
      <c r="AVZ875" s="206"/>
      <c r="AWA875" s="206"/>
      <c r="AWB875" s="206"/>
      <c r="AWC875" s="206"/>
      <c r="AWD875" s="206"/>
      <c r="AWE875" s="206"/>
      <c r="AWF875" s="206"/>
      <c r="AWG875" s="206"/>
      <c r="AWH875" s="206"/>
      <c r="AWI875" s="206"/>
      <c r="AWJ875" s="206"/>
      <c r="AWK875" s="206"/>
      <c r="AWL875" s="206"/>
      <c r="AWM875" s="206"/>
      <c r="AWN875" s="206"/>
      <c r="AWO875" s="206"/>
      <c r="AWP875" s="206"/>
      <c r="AWQ875" s="206"/>
      <c r="AWR875" s="206"/>
      <c r="AWS875" s="206"/>
      <c r="AWT875" s="206"/>
      <c r="AWU875" s="206"/>
      <c r="AWV875" s="206"/>
      <c r="AWW875" s="206"/>
      <c r="AWX875" s="206"/>
      <c r="AWY875" s="206"/>
      <c r="AWZ875" s="206"/>
      <c r="AXA875" s="206"/>
      <c r="AXB875" s="206"/>
      <c r="AXC875" s="206"/>
      <c r="AXD875" s="206"/>
      <c r="AXE875" s="206"/>
      <c r="AXF875" s="206"/>
      <c r="AXG875" s="206"/>
      <c r="AXH875" s="206"/>
      <c r="AXI875" s="206"/>
      <c r="AXJ875" s="206"/>
      <c r="AXK875" s="206"/>
      <c r="AXL875" s="206"/>
      <c r="AXM875" s="206"/>
      <c r="AXN875" s="206"/>
      <c r="AXO875" s="206"/>
      <c r="AXP875" s="206"/>
      <c r="AXQ875" s="206"/>
      <c r="AXR875" s="206"/>
      <c r="AXS875" s="206"/>
      <c r="AXT875" s="206"/>
      <c r="AXU875" s="206"/>
      <c r="AXV875" s="206"/>
      <c r="AXW875" s="206"/>
      <c r="AXX875" s="206"/>
      <c r="AXY875" s="206"/>
      <c r="AXZ875" s="206"/>
      <c r="AYA875" s="206"/>
      <c r="AYB875" s="206"/>
      <c r="AYC875" s="206"/>
      <c r="AYD875" s="206"/>
      <c r="AYE875" s="206"/>
      <c r="AYF875" s="206"/>
      <c r="AYG875" s="206"/>
      <c r="AYH875" s="206"/>
      <c r="AYI875" s="206"/>
      <c r="AYJ875" s="206"/>
      <c r="AYK875" s="206"/>
      <c r="AYL875" s="206"/>
      <c r="AYM875" s="206"/>
      <c r="AYN875" s="206"/>
      <c r="AYO875" s="206"/>
      <c r="AYP875" s="206"/>
      <c r="AYQ875" s="206"/>
      <c r="AYR875" s="206"/>
      <c r="AYS875" s="206"/>
      <c r="AYT875" s="206"/>
      <c r="AYU875" s="206"/>
      <c r="AYV875" s="206"/>
      <c r="AYW875" s="206"/>
      <c r="AYX875" s="206"/>
      <c r="AYY875" s="206"/>
      <c r="AYZ875" s="206"/>
      <c r="AZA875" s="206"/>
      <c r="AZB875" s="206"/>
      <c r="AZC875" s="206"/>
      <c r="AZD875" s="206"/>
      <c r="AZE875" s="206"/>
      <c r="AZF875" s="206"/>
      <c r="AZG875" s="206"/>
      <c r="AZH875" s="206"/>
      <c r="AZI875" s="206"/>
      <c r="AZJ875" s="206"/>
      <c r="AZK875" s="206"/>
      <c r="AZL875" s="206"/>
      <c r="AZM875" s="206"/>
      <c r="AZN875" s="206"/>
      <c r="AZO875" s="206"/>
      <c r="AZP875" s="206"/>
      <c r="AZQ875" s="206"/>
      <c r="AZR875" s="206"/>
      <c r="AZS875" s="206"/>
      <c r="AZT875" s="206"/>
      <c r="AZU875" s="206"/>
      <c r="AZV875" s="206"/>
      <c r="AZW875" s="206"/>
      <c r="AZX875" s="206"/>
      <c r="AZY875" s="206"/>
      <c r="AZZ875" s="206"/>
      <c r="BAA875" s="206"/>
      <c r="BAB875" s="206"/>
      <c r="BAC875" s="206"/>
      <c r="BAD875" s="206"/>
      <c r="BAE875" s="206"/>
      <c r="BAF875" s="206"/>
      <c r="BAG875" s="206"/>
      <c r="BAH875" s="206"/>
      <c r="BAI875" s="206"/>
      <c r="BAJ875" s="206"/>
      <c r="BAK875" s="206"/>
      <c r="BAL875" s="206"/>
      <c r="BAM875" s="206"/>
      <c r="BAN875" s="206"/>
      <c r="BAO875" s="206"/>
      <c r="BAP875" s="206"/>
      <c r="BAQ875" s="206"/>
      <c r="BAR875" s="206"/>
      <c r="BAS875" s="206"/>
      <c r="BAT875" s="206"/>
      <c r="BAU875" s="206"/>
      <c r="BAV875" s="206"/>
      <c r="BAW875" s="206"/>
      <c r="BAX875" s="206"/>
      <c r="BAY875" s="206"/>
      <c r="BAZ875" s="206"/>
      <c r="BBA875" s="206"/>
      <c r="BBB875" s="206"/>
      <c r="BBC875" s="206"/>
      <c r="BBD875" s="206"/>
      <c r="BBE875" s="206"/>
      <c r="BBF875" s="206"/>
      <c r="BBG875" s="206"/>
      <c r="BBH875" s="206"/>
      <c r="BBI875" s="206"/>
      <c r="BBJ875" s="206"/>
      <c r="BBK875" s="206"/>
      <c r="BBL875" s="206"/>
      <c r="BBM875" s="206"/>
      <c r="BBN875" s="206"/>
      <c r="BBO875" s="206"/>
      <c r="BBP875" s="206"/>
      <c r="BBQ875" s="206"/>
      <c r="BBR875" s="206"/>
      <c r="BBS875" s="206"/>
      <c r="BBT875" s="206"/>
      <c r="BBU875" s="206"/>
      <c r="BBV875" s="206"/>
      <c r="BBW875" s="206"/>
      <c r="BBX875" s="206"/>
      <c r="BBY875" s="206"/>
      <c r="BBZ875" s="206"/>
      <c r="BCA875" s="206"/>
      <c r="BCB875" s="206"/>
      <c r="BCC875" s="206"/>
      <c r="BCD875" s="206"/>
      <c r="BCE875" s="206"/>
      <c r="BCF875" s="206"/>
      <c r="BCG875" s="206"/>
      <c r="BCH875" s="206"/>
      <c r="BCI875" s="206"/>
      <c r="BCJ875" s="206"/>
      <c r="BCK875" s="206"/>
      <c r="BCL875" s="206"/>
      <c r="BCM875" s="206"/>
      <c r="BCN875" s="206"/>
      <c r="BCO875" s="206"/>
      <c r="BCP875" s="206"/>
      <c r="BCQ875" s="206"/>
      <c r="BCR875" s="206"/>
      <c r="BCS875" s="206"/>
      <c r="BCT875" s="206"/>
      <c r="BCU875" s="206"/>
      <c r="BCV875" s="206"/>
      <c r="BCW875" s="206"/>
      <c r="BCX875" s="206"/>
      <c r="BCY875" s="206"/>
      <c r="BCZ875" s="206"/>
      <c r="BDA875" s="206"/>
      <c r="BDB875" s="206"/>
      <c r="BDC875" s="206"/>
      <c r="BDD875" s="206"/>
      <c r="BDE875" s="206"/>
      <c r="BDF875" s="206"/>
      <c r="BDG875" s="206"/>
      <c r="BDH875" s="206"/>
      <c r="BDI875" s="206"/>
      <c r="BDJ875" s="206"/>
      <c r="BDK875" s="206"/>
      <c r="BDL875" s="206"/>
      <c r="BDM875" s="206"/>
      <c r="BDN875" s="206"/>
      <c r="BDO875" s="206"/>
      <c r="BDP875" s="206"/>
      <c r="BDQ875" s="206"/>
      <c r="BDR875" s="206"/>
      <c r="BDS875" s="206"/>
      <c r="BDT875" s="206"/>
      <c r="BDU875" s="206"/>
      <c r="BDV875" s="206"/>
      <c r="BDW875" s="206"/>
      <c r="BDX875" s="206"/>
      <c r="BDY875" s="206"/>
      <c r="BDZ875" s="206"/>
      <c r="BEA875" s="206"/>
      <c r="BEB875" s="206"/>
      <c r="BEC875" s="206"/>
      <c r="BED875" s="206"/>
      <c r="BEE875" s="206"/>
      <c r="BEF875" s="206"/>
      <c r="BEG875" s="206"/>
      <c r="BEH875" s="206"/>
      <c r="BEI875" s="206"/>
      <c r="BEJ875" s="206"/>
      <c r="BEK875" s="206"/>
      <c r="BEL875" s="206"/>
      <c r="BEM875" s="206"/>
      <c r="BEN875" s="206"/>
      <c r="BEO875" s="206"/>
      <c r="BEP875" s="206"/>
      <c r="BEQ875" s="206"/>
      <c r="BER875" s="206"/>
      <c r="BES875" s="206"/>
      <c r="BET875" s="206"/>
      <c r="BEU875" s="206"/>
      <c r="BEV875" s="206"/>
      <c r="BEW875" s="206"/>
      <c r="BEX875" s="206"/>
      <c r="BEY875" s="206"/>
      <c r="BEZ875" s="206"/>
      <c r="BFA875" s="206"/>
      <c r="BFB875" s="206"/>
      <c r="BFC875" s="206"/>
      <c r="BFD875" s="206"/>
      <c r="BFE875" s="206"/>
      <c r="BFF875" s="206"/>
      <c r="BFG875" s="206"/>
      <c r="BFH875" s="206"/>
      <c r="BFI875" s="206"/>
      <c r="BFJ875" s="206"/>
      <c r="BFK875" s="206"/>
      <c r="BFL875" s="206"/>
      <c r="BFM875" s="206"/>
      <c r="BFN875" s="206"/>
      <c r="BFO875" s="206"/>
      <c r="BFP875" s="206"/>
      <c r="BFQ875" s="206"/>
      <c r="BFR875" s="206"/>
      <c r="BFS875" s="206"/>
      <c r="BFT875" s="206"/>
      <c r="BFU875" s="206"/>
      <c r="BFV875" s="206"/>
      <c r="BFW875" s="206"/>
      <c r="BFX875" s="206"/>
      <c r="BFY875" s="206"/>
      <c r="BFZ875" s="206"/>
      <c r="BGA875" s="206"/>
      <c r="BGB875" s="206"/>
      <c r="BGC875" s="206"/>
      <c r="BGD875" s="206"/>
      <c r="BGE875" s="206"/>
      <c r="BGF875" s="206"/>
      <c r="BGG875" s="206"/>
      <c r="BGH875" s="206"/>
      <c r="BGI875" s="206"/>
      <c r="BGJ875" s="206"/>
      <c r="BGK875" s="206"/>
      <c r="BGL875" s="206"/>
      <c r="BGM875" s="206"/>
      <c r="BGN875" s="206"/>
      <c r="BGO875" s="206"/>
      <c r="BGP875" s="206"/>
      <c r="BGQ875" s="206"/>
      <c r="BGR875" s="206"/>
      <c r="BGS875" s="206"/>
      <c r="BGT875" s="206"/>
      <c r="BGU875" s="206"/>
      <c r="BGV875" s="206"/>
      <c r="BGW875" s="206"/>
      <c r="BGX875" s="206"/>
      <c r="BGY875" s="206"/>
      <c r="BGZ875" s="206"/>
      <c r="BHA875" s="206"/>
      <c r="BHB875" s="206"/>
      <c r="BHC875" s="206"/>
      <c r="BHD875" s="206"/>
      <c r="BHE875" s="206"/>
      <c r="BHF875" s="206"/>
      <c r="BHG875" s="206"/>
      <c r="BHH875" s="206"/>
      <c r="BHI875" s="206"/>
      <c r="BHJ875" s="206"/>
      <c r="BHK875" s="206"/>
      <c r="BHL875" s="206"/>
      <c r="BHM875" s="206"/>
      <c r="BHN875" s="206"/>
      <c r="BHO875" s="206"/>
      <c r="BHP875" s="206"/>
      <c r="BHQ875" s="206"/>
      <c r="BHR875" s="206"/>
      <c r="BHS875" s="206"/>
      <c r="BHT875" s="206"/>
      <c r="BHU875" s="206"/>
      <c r="BHV875" s="206"/>
      <c r="BHW875" s="206"/>
      <c r="BHX875" s="206"/>
      <c r="BHY875" s="206"/>
      <c r="BHZ875" s="206"/>
      <c r="BIA875" s="206"/>
      <c r="BIB875" s="206"/>
      <c r="BIC875" s="206"/>
      <c r="BID875" s="206"/>
      <c r="BIE875" s="206"/>
      <c r="BIF875" s="206"/>
      <c r="BIG875" s="206"/>
      <c r="BIH875" s="206"/>
      <c r="BII875" s="206"/>
      <c r="BIJ875" s="206"/>
      <c r="BIK875" s="206"/>
      <c r="BIL875" s="206"/>
      <c r="BIM875" s="206"/>
      <c r="BIN875" s="206"/>
      <c r="BIO875" s="206"/>
      <c r="BIP875" s="206"/>
      <c r="BIQ875" s="206"/>
      <c r="BIR875" s="206"/>
      <c r="BIS875" s="206"/>
      <c r="BIT875" s="206"/>
      <c r="BIU875" s="206"/>
      <c r="BIV875" s="206"/>
      <c r="BIW875" s="206"/>
      <c r="BIX875" s="206"/>
      <c r="BIY875" s="206"/>
      <c r="BIZ875" s="206"/>
      <c r="BJA875" s="206"/>
      <c r="BJB875" s="206"/>
      <c r="BJC875" s="206"/>
      <c r="BJD875" s="206"/>
      <c r="BJE875" s="206"/>
      <c r="BJF875" s="206"/>
      <c r="BJG875" s="206"/>
      <c r="BJH875" s="206"/>
      <c r="BJI875" s="206"/>
      <c r="BJJ875" s="206"/>
      <c r="BJK875" s="206"/>
      <c r="BJL875" s="206"/>
      <c r="BJM875" s="206"/>
      <c r="BJN875" s="206"/>
      <c r="BJO875" s="206"/>
      <c r="BJP875" s="206"/>
      <c r="BJQ875" s="206"/>
      <c r="BJR875" s="206"/>
      <c r="BJS875" s="206"/>
      <c r="BJT875" s="206"/>
      <c r="BJU875" s="206"/>
      <c r="BJV875" s="206"/>
      <c r="BJW875" s="206"/>
      <c r="BJX875" s="206"/>
      <c r="BJY875" s="206"/>
      <c r="BJZ875" s="206"/>
      <c r="BKA875" s="206"/>
      <c r="BKB875" s="206"/>
      <c r="BKC875" s="206"/>
      <c r="BKD875" s="206"/>
      <c r="BKE875" s="206"/>
      <c r="BKF875" s="206"/>
      <c r="BKG875" s="206"/>
      <c r="BKH875" s="206"/>
      <c r="BKI875" s="206"/>
      <c r="BKJ875" s="206"/>
      <c r="BKK875" s="206"/>
      <c r="BKL875" s="206"/>
      <c r="BKM875" s="206"/>
      <c r="BKN875" s="206"/>
      <c r="BKO875" s="206"/>
      <c r="BKP875" s="206"/>
      <c r="BKQ875" s="206"/>
      <c r="BKR875" s="206"/>
      <c r="BKS875" s="206"/>
      <c r="BKT875" s="206"/>
      <c r="BKU875" s="206"/>
      <c r="BKV875" s="206"/>
      <c r="BKW875" s="206"/>
      <c r="BKX875" s="206"/>
      <c r="BKY875" s="206"/>
      <c r="BKZ875" s="206"/>
      <c r="BLA875" s="206"/>
      <c r="BLB875" s="206"/>
      <c r="BLC875" s="206"/>
      <c r="BLD875" s="206"/>
      <c r="BLE875" s="206"/>
      <c r="BLF875" s="206"/>
      <c r="BLG875" s="206"/>
      <c r="BLH875" s="206"/>
      <c r="BLI875" s="206"/>
      <c r="BLJ875" s="206"/>
      <c r="BLK875" s="206"/>
      <c r="BLL875" s="206"/>
      <c r="BLM875" s="206"/>
      <c r="BLN875" s="206"/>
      <c r="BLO875" s="206"/>
      <c r="BLP875" s="206"/>
      <c r="BLQ875" s="206"/>
      <c r="BLR875" s="206"/>
      <c r="BLS875" s="206"/>
      <c r="BLT875" s="206"/>
      <c r="BLU875" s="206"/>
      <c r="BLV875" s="206"/>
      <c r="BLW875" s="206"/>
      <c r="BLX875" s="206"/>
      <c r="BLY875" s="206"/>
      <c r="BLZ875" s="206"/>
      <c r="BMA875" s="206"/>
      <c r="BMB875" s="206"/>
      <c r="BMC875" s="206"/>
      <c r="BMD875" s="206"/>
      <c r="BME875" s="206"/>
      <c r="BMF875" s="206"/>
      <c r="BMG875" s="206"/>
      <c r="BMH875" s="206"/>
      <c r="BMI875" s="206"/>
      <c r="BMJ875" s="206"/>
      <c r="BMK875" s="206"/>
      <c r="BML875" s="206"/>
      <c r="BMM875" s="206"/>
      <c r="BMN875" s="206"/>
      <c r="BMO875" s="206"/>
      <c r="BMP875" s="206"/>
      <c r="BMQ875" s="206"/>
      <c r="BMR875" s="206"/>
      <c r="BMS875" s="206"/>
      <c r="BMT875" s="206"/>
      <c r="BMU875" s="206"/>
      <c r="BMV875" s="206"/>
      <c r="BMW875" s="206"/>
      <c r="BMX875" s="206"/>
      <c r="BMY875" s="206"/>
      <c r="BMZ875" s="206"/>
      <c r="BNA875" s="206"/>
      <c r="BNB875" s="206"/>
      <c r="BNC875" s="206"/>
      <c r="BND875" s="206"/>
      <c r="BNE875" s="206"/>
      <c r="BNF875" s="206"/>
      <c r="BNG875" s="206"/>
      <c r="BNH875" s="206"/>
      <c r="BNI875" s="206"/>
      <c r="BNJ875" s="206"/>
      <c r="BNK875" s="206"/>
      <c r="BNL875" s="206"/>
      <c r="BNM875" s="206"/>
      <c r="BNN875" s="206"/>
      <c r="BNO875" s="206"/>
      <c r="BNP875" s="206"/>
      <c r="BNQ875" s="206"/>
      <c r="BNR875" s="206"/>
      <c r="BNS875" s="206"/>
      <c r="BNT875" s="206"/>
      <c r="BNU875" s="206"/>
      <c r="BNV875" s="206"/>
      <c r="BNW875" s="206"/>
      <c r="BNX875" s="206"/>
      <c r="BNY875" s="206"/>
      <c r="BNZ875" s="206"/>
      <c r="BOA875" s="206"/>
      <c r="BOB875" s="206"/>
      <c r="BOC875" s="206"/>
      <c r="BOD875" s="206"/>
      <c r="BOE875" s="206"/>
      <c r="BOF875" s="206"/>
      <c r="BOG875" s="206"/>
      <c r="BOH875" s="206"/>
      <c r="BOI875" s="206"/>
      <c r="BOJ875" s="206"/>
      <c r="BOK875" s="206"/>
      <c r="BOL875" s="206"/>
      <c r="BOM875" s="206"/>
      <c r="BON875" s="206"/>
      <c r="BOO875" s="206"/>
      <c r="BOP875" s="206"/>
      <c r="BOQ875" s="206"/>
      <c r="BOR875" s="206"/>
      <c r="BOS875" s="206"/>
      <c r="BOT875" s="206"/>
      <c r="BOU875" s="206"/>
      <c r="BOV875" s="206"/>
      <c r="BOW875" s="206"/>
      <c r="BOX875" s="206"/>
      <c r="BOY875" s="206"/>
      <c r="BOZ875" s="206"/>
      <c r="BPA875" s="206"/>
      <c r="BPB875" s="206"/>
      <c r="BPC875" s="206"/>
      <c r="BPD875" s="206"/>
      <c r="BPE875" s="206"/>
      <c r="BPF875" s="206"/>
      <c r="BPG875" s="206"/>
      <c r="BPH875" s="206"/>
      <c r="BPI875" s="206"/>
      <c r="BPJ875" s="206"/>
      <c r="BPK875" s="206"/>
      <c r="BPL875" s="206"/>
      <c r="BPM875" s="206"/>
      <c r="BPN875" s="206"/>
      <c r="BPO875" s="206"/>
      <c r="BPP875" s="206"/>
      <c r="BPQ875" s="206"/>
      <c r="BPR875" s="206"/>
      <c r="BPS875" s="206"/>
      <c r="BPT875" s="206"/>
      <c r="BPU875" s="206"/>
      <c r="BPV875" s="206"/>
      <c r="BPW875" s="206"/>
      <c r="BPX875" s="206"/>
      <c r="BPY875" s="206"/>
      <c r="BPZ875" s="206"/>
      <c r="BQA875" s="206"/>
      <c r="BQB875" s="206"/>
      <c r="BQC875" s="206"/>
      <c r="BQD875" s="206"/>
      <c r="BQE875" s="206"/>
      <c r="BQF875" s="206"/>
      <c r="BQG875" s="206"/>
      <c r="BQH875" s="206"/>
      <c r="BQI875" s="206"/>
      <c r="BQJ875" s="206"/>
      <c r="BQK875" s="206"/>
      <c r="BQL875" s="206"/>
      <c r="BQM875" s="206"/>
      <c r="BQN875" s="206"/>
      <c r="BQO875" s="206"/>
      <c r="BQP875" s="206"/>
      <c r="BQQ875" s="206"/>
      <c r="BQR875" s="206"/>
      <c r="BQS875" s="206"/>
      <c r="BQT875" s="206"/>
      <c r="BQU875" s="206"/>
      <c r="BQV875" s="206"/>
      <c r="BQW875" s="206"/>
      <c r="BQX875" s="206"/>
      <c r="BQY875" s="206"/>
      <c r="BQZ875" s="206"/>
      <c r="BRA875" s="206"/>
      <c r="BRB875" s="206"/>
      <c r="BRC875" s="206"/>
      <c r="BRD875" s="206"/>
      <c r="BRE875" s="206"/>
      <c r="BRF875" s="206"/>
      <c r="BRG875" s="206"/>
      <c r="BRH875" s="206"/>
      <c r="BRI875" s="206"/>
      <c r="BRJ875" s="206"/>
      <c r="BRK875" s="206"/>
      <c r="BRL875" s="206"/>
      <c r="BRM875" s="206"/>
      <c r="BRN875" s="206"/>
      <c r="BRO875" s="206"/>
      <c r="BRP875" s="206"/>
      <c r="BRQ875" s="206"/>
      <c r="BRR875" s="206"/>
      <c r="BRS875" s="206"/>
      <c r="BRT875" s="206"/>
      <c r="BRU875" s="206"/>
      <c r="BRV875" s="206"/>
      <c r="BRW875" s="206"/>
      <c r="BRX875" s="206"/>
      <c r="BRY875" s="206"/>
      <c r="BRZ875" s="206"/>
      <c r="BSA875" s="206"/>
      <c r="BSB875" s="206"/>
      <c r="BSC875" s="206"/>
      <c r="BSD875" s="206"/>
      <c r="BSE875" s="206"/>
      <c r="BSF875" s="206"/>
      <c r="BSG875" s="206"/>
      <c r="BSH875" s="206"/>
      <c r="BSI875" s="206"/>
      <c r="BSJ875" s="206"/>
      <c r="BSK875" s="206"/>
      <c r="BSL875" s="206"/>
      <c r="BSM875" s="206"/>
      <c r="BSN875" s="206"/>
      <c r="BSO875" s="206"/>
      <c r="BSP875" s="206"/>
      <c r="BSQ875" s="206"/>
      <c r="BSR875" s="206"/>
      <c r="BSS875" s="206"/>
      <c r="BST875" s="206"/>
      <c r="BSU875" s="206"/>
      <c r="BSV875" s="206"/>
      <c r="BSW875" s="206"/>
      <c r="BSX875" s="206"/>
      <c r="BSY875" s="206"/>
      <c r="BSZ875" s="206"/>
      <c r="BTA875" s="206"/>
      <c r="BTB875" s="206"/>
      <c r="BTC875" s="206"/>
      <c r="BTD875" s="206"/>
      <c r="BTE875" s="206"/>
      <c r="BTF875" s="206"/>
      <c r="BTG875" s="206"/>
      <c r="BTH875" s="206"/>
      <c r="BTI875" s="206"/>
      <c r="BTJ875" s="206"/>
      <c r="BTK875" s="206"/>
      <c r="BTL875" s="206"/>
      <c r="BTM875" s="206"/>
      <c r="BTN875" s="206"/>
      <c r="BTO875" s="206"/>
      <c r="BTP875" s="206"/>
      <c r="BTQ875" s="206"/>
      <c r="BTR875" s="206"/>
      <c r="BTS875" s="206"/>
      <c r="BTT875" s="206"/>
      <c r="BTU875" s="206"/>
      <c r="BTV875" s="206"/>
      <c r="BTW875" s="206"/>
      <c r="BTX875" s="206"/>
      <c r="BTY875" s="206"/>
      <c r="BTZ875" s="206"/>
      <c r="BUA875" s="206"/>
      <c r="BUB875" s="206"/>
      <c r="BUC875" s="206"/>
      <c r="BUD875" s="206"/>
      <c r="BUE875" s="206"/>
      <c r="BUF875" s="206"/>
      <c r="BUG875" s="206"/>
      <c r="BUH875" s="206"/>
      <c r="BUI875" s="206"/>
      <c r="BUJ875" s="206"/>
      <c r="BUK875" s="206"/>
      <c r="BUL875" s="206"/>
      <c r="BUM875" s="206"/>
      <c r="BUN875" s="206"/>
      <c r="BUO875" s="206"/>
      <c r="BUP875" s="206"/>
      <c r="BUQ875" s="206"/>
      <c r="BUR875" s="206"/>
      <c r="BUS875" s="206"/>
      <c r="BUT875" s="206"/>
      <c r="BUU875" s="206"/>
      <c r="BUV875" s="206"/>
      <c r="BUW875" s="206"/>
      <c r="BUX875" s="206"/>
      <c r="BUY875" s="206"/>
      <c r="BUZ875" s="206"/>
      <c r="BVA875" s="206"/>
      <c r="BVB875" s="206"/>
      <c r="BVC875" s="206"/>
      <c r="BVD875" s="206"/>
      <c r="BVE875" s="206"/>
      <c r="BVF875" s="206"/>
      <c r="BVG875" s="206"/>
      <c r="BVH875" s="206"/>
      <c r="BVI875" s="206"/>
      <c r="BVJ875" s="206"/>
      <c r="BVK875" s="206"/>
      <c r="BVL875" s="206"/>
      <c r="BVM875" s="206"/>
      <c r="BVN875" s="206"/>
      <c r="BVO875" s="206"/>
      <c r="BVP875" s="206"/>
      <c r="BVQ875" s="206"/>
      <c r="BVR875" s="206"/>
      <c r="BVS875" s="206"/>
      <c r="BVT875" s="206"/>
      <c r="BVU875" s="206"/>
      <c r="BVV875" s="206"/>
      <c r="BVW875" s="206"/>
      <c r="BVX875" s="206"/>
      <c r="BVY875" s="206"/>
      <c r="BVZ875" s="206"/>
      <c r="BWA875" s="206"/>
      <c r="BWB875" s="206"/>
      <c r="BWC875" s="206"/>
      <c r="BWD875" s="206"/>
      <c r="BWE875" s="206"/>
      <c r="BWF875" s="206"/>
      <c r="BWG875" s="206"/>
      <c r="BWH875" s="206"/>
      <c r="BWI875" s="206"/>
      <c r="BWJ875" s="206"/>
      <c r="BWK875" s="206"/>
      <c r="BWL875" s="206"/>
      <c r="BWM875" s="206"/>
      <c r="BWN875" s="206"/>
      <c r="BWO875" s="206"/>
      <c r="BWP875" s="206"/>
      <c r="BWQ875" s="206"/>
      <c r="BWR875" s="206"/>
      <c r="BWS875" s="206"/>
      <c r="BWT875" s="206"/>
      <c r="BWU875" s="206"/>
      <c r="BWV875" s="206"/>
      <c r="BWW875" s="206"/>
      <c r="BWX875" s="206"/>
      <c r="BWY875" s="206"/>
      <c r="BWZ875" s="206"/>
      <c r="BXA875" s="206"/>
      <c r="BXB875" s="206"/>
      <c r="BXC875" s="206"/>
      <c r="BXD875" s="206"/>
      <c r="BXE875" s="206"/>
      <c r="BXF875" s="206"/>
      <c r="BXG875" s="206"/>
      <c r="BXH875" s="206"/>
      <c r="BXI875" s="206"/>
      <c r="BXJ875" s="206"/>
      <c r="BXK875" s="206"/>
      <c r="BXL875" s="206"/>
      <c r="BXM875" s="206"/>
      <c r="BXN875" s="206"/>
      <c r="BXO875" s="206"/>
      <c r="BXP875" s="206"/>
      <c r="BXQ875" s="206"/>
      <c r="BXR875" s="206"/>
      <c r="BXS875" s="206"/>
      <c r="BXT875" s="206"/>
      <c r="BXU875" s="206"/>
      <c r="BXV875" s="206"/>
      <c r="BXW875" s="206"/>
      <c r="BXX875" s="206"/>
      <c r="BXY875" s="206"/>
      <c r="BXZ875" s="206"/>
      <c r="BYA875" s="206"/>
      <c r="BYB875" s="206"/>
      <c r="BYC875" s="206"/>
      <c r="BYD875" s="206"/>
      <c r="BYE875" s="206"/>
      <c r="BYF875" s="206"/>
      <c r="BYG875" s="206"/>
      <c r="BYH875" s="206"/>
      <c r="BYI875" s="206"/>
      <c r="BYJ875" s="206"/>
      <c r="BYK875" s="206"/>
      <c r="BYL875" s="206"/>
      <c r="BYM875" s="206"/>
      <c r="BYN875" s="206"/>
      <c r="BYO875" s="206"/>
      <c r="BYP875" s="206"/>
      <c r="BYQ875" s="206"/>
      <c r="BYR875" s="206"/>
      <c r="BYS875" s="206"/>
      <c r="BYT875" s="206"/>
      <c r="BYU875" s="206"/>
      <c r="BYV875" s="206"/>
      <c r="BYW875" s="206"/>
      <c r="BYX875" s="206"/>
      <c r="BYY875" s="206"/>
      <c r="BYZ875" s="206"/>
      <c r="BZA875" s="206"/>
      <c r="BZB875" s="206"/>
      <c r="BZC875" s="206"/>
      <c r="BZD875" s="206"/>
      <c r="BZE875" s="206"/>
      <c r="BZF875" s="206"/>
      <c r="BZG875" s="206"/>
      <c r="BZH875" s="206"/>
      <c r="BZI875" s="206"/>
      <c r="BZJ875" s="206"/>
      <c r="BZK875" s="206"/>
      <c r="BZL875" s="206"/>
      <c r="BZM875" s="206"/>
      <c r="BZN875" s="206"/>
      <c r="BZO875" s="206"/>
      <c r="BZP875" s="206"/>
      <c r="BZQ875" s="206"/>
      <c r="BZR875" s="206"/>
      <c r="BZS875" s="206"/>
      <c r="BZT875" s="206"/>
      <c r="BZU875" s="206"/>
      <c r="BZV875" s="206"/>
      <c r="BZW875" s="206"/>
      <c r="BZX875" s="206"/>
      <c r="BZY875" s="206"/>
      <c r="BZZ875" s="206"/>
      <c r="CAA875" s="206"/>
      <c r="CAB875" s="206"/>
      <c r="CAC875" s="206"/>
      <c r="CAD875" s="206"/>
      <c r="CAE875" s="206"/>
      <c r="CAF875" s="206"/>
      <c r="CAG875" s="206"/>
      <c r="CAH875" s="206"/>
      <c r="CAI875" s="206"/>
      <c r="CAJ875" s="206"/>
      <c r="CAK875" s="206"/>
      <c r="CAL875" s="206"/>
      <c r="CAM875" s="206"/>
      <c r="CAN875" s="206"/>
      <c r="CAO875" s="206"/>
      <c r="CAP875" s="206"/>
      <c r="CAQ875" s="206"/>
      <c r="CAR875" s="206"/>
      <c r="CAS875" s="206"/>
      <c r="CAT875" s="206"/>
      <c r="CAU875" s="206"/>
      <c r="CAV875" s="206"/>
      <c r="CAW875" s="206"/>
      <c r="CAX875" s="206"/>
      <c r="CAY875" s="206"/>
      <c r="CAZ875" s="206"/>
      <c r="CBA875" s="206"/>
      <c r="CBB875" s="206"/>
      <c r="CBC875" s="206"/>
      <c r="CBD875" s="206"/>
      <c r="CBE875" s="206"/>
      <c r="CBF875" s="206"/>
      <c r="CBG875" s="206"/>
      <c r="CBH875" s="206"/>
      <c r="CBI875" s="206"/>
      <c r="CBJ875" s="206"/>
      <c r="CBK875" s="206"/>
      <c r="CBL875" s="206"/>
      <c r="CBM875" s="206"/>
      <c r="CBN875" s="206"/>
      <c r="CBO875" s="206"/>
      <c r="CBP875" s="206"/>
      <c r="CBQ875" s="206"/>
      <c r="CBR875" s="206"/>
      <c r="CBS875" s="206"/>
      <c r="CBT875" s="206"/>
      <c r="CBU875" s="206"/>
      <c r="CBV875" s="206"/>
      <c r="CBW875" s="206"/>
      <c r="CBX875" s="206"/>
      <c r="CBY875" s="206"/>
      <c r="CBZ875" s="206"/>
      <c r="CCA875" s="206"/>
      <c r="CCB875" s="206"/>
      <c r="CCC875" s="206"/>
      <c r="CCD875" s="206"/>
      <c r="CCE875" s="206"/>
      <c r="CCF875" s="206"/>
      <c r="CCG875" s="206"/>
      <c r="CCH875" s="206"/>
      <c r="CCI875" s="206"/>
      <c r="CCJ875" s="206"/>
      <c r="CCK875" s="206"/>
      <c r="CCL875" s="206"/>
      <c r="CCM875" s="206"/>
      <c r="CCN875" s="206"/>
      <c r="CCO875" s="206"/>
      <c r="CCP875" s="206"/>
      <c r="CCQ875" s="206"/>
      <c r="CCR875" s="206"/>
      <c r="CCS875" s="206"/>
      <c r="CCT875" s="206"/>
      <c r="CCU875" s="206"/>
      <c r="CCV875" s="206"/>
      <c r="CCW875" s="206"/>
      <c r="CCX875" s="206"/>
      <c r="CCY875" s="206"/>
      <c r="CCZ875" s="206"/>
      <c r="CDA875" s="206"/>
      <c r="CDB875" s="206"/>
      <c r="CDC875" s="206"/>
      <c r="CDD875" s="206"/>
      <c r="CDE875" s="206"/>
      <c r="CDF875" s="206"/>
      <c r="CDG875" s="206"/>
      <c r="CDH875" s="206"/>
      <c r="CDI875" s="206"/>
      <c r="CDJ875" s="206"/>
      <c r="CDK875" s="206"/>
      <c r="CDL875" s="206"/>
      <c r="CDM875" s="206"/>
      <c r="CDN875" s="206"/>
      <c r="CDO875" s="206"/>
      <c r="CDP875" s="206"/>
      <c r="CDQ875" s="206"/>
      <c r="CDR875" s="206"/>
      <c r="CDS875" s="206"/>
      <c r="CDT875" s="206"/>
      <c r="CDU875" s="206"/>
      <c r="CDV875" s="206"/>
      <c r="CDW875" s="206"/>
      <c r="CDX875" s="206"/>
      <c r="CDY875" s="206"/>
      <c r="CDZ875" s="206"/>
      <c r="CEA875" s="206"/>
      <c r="CEB875" s="206"/>
      <c r="CEC875" s="206"/>
      <c r="CED875" s="206"/>
      <c r="CEE875" s="206"/>
      <c r="CEF875" s="206"/>
      <c r="CEG875" s="206"/>
      <c r="CEH875" s="206"/>
      <c r="CEI875" s="206"/>
      <c r="CEJ875" s="206"/>
      <c r="CEK875" s="206"/>
      <c r="CEL875" s="206"/>
      <c r="CEM875" s="206"/>
      <c r="CEN875" s="206"/>
      <c r="CEO875" s="206"/>
      <c r="CEP875" s="206"/>
      <c r="CEQ875" s="206"/>
      <c r="CER875" s="206"/>
      <c r="CES875" s="206"/>
      <c r="CET875" s="206"/>
      <c r="CEU875" s="206"/>
      <c r="CEV875" s="206"/>
      <c r="CEW875" s="206"/>
      <c r="CEX875" s="206"/>
      <c r="CEY875" s="206"/>
      <c r="CEZ875" s="206"/>
      <c r="CFA875" s="206"/>
      <c r="CFB875" s="206"/>
      <c r="CFC875" s="206"/>
      <c r="CFD875" s="206"/>
      <c r="CFE875" s="206"/>
      <c r="CFF875" s="206"/>
      <c r="CFG875" s="206"/>
      <c r="CFH875" s="206"/>
      <c r="CFI875" s="206"/>
      <c r="CFJ875" s="206"/>
      <c r="CFK875" s="206"/>
      <c r="CFL875" s="206"/>
      <c r="CFM875" s="206"/>
      <c r="CFN875" s="206"/>
      <c r="CFO875" s="206"/>
      <c r="CFP875" s="206"/>
      <c r="CFQ875" s="206"/>
      <c r="CFR875" s="206"/>
      <c r="CFS875" s="206"/>
      <c r="CFT875" s="206"/>
      <c r="CFU875" s="206"/>
      <c r="CFV875" s="206"/>
      <c r="CFW875" s="206"/>
      <c r="CFX875" s="206"/>
      <c r="CFY875" s="206"/>
      <c r="CFZ875" s="206"/>
      <c r="CGA875" s="206"/>
      <c r="CGB875" s="206"/>
      <c r="CGC875" s="206"/>
      <c r="CGD875" s="206"/>
      <c r="CGE875" s="206"/>
      <c r="CGF875" s="206"/>
      <c r="CGG875" s="206"/>
      <c r="CGH875" s="206"/>
      <c r="CGI875" s="206"/>
      <c r="CGJ875" s="206"/>
      <c r="CGK875" s="206"/>
      <c r="CGL875" s="206"/>
      <c r="CGM875" s="206"/>
      <c r="CGN875" s="206"/>
      <c r="CGO875" s="206"/>
      <c r="CGP875" s="206"/>
      <c r="CGQ875" s="206"/>
      <c r="CGR875" s="206"/>
      <c r="CGS875" s="206"/>
      <c r="CGT875" s="206"/>
      <c r="CGU875" s="206"/>
      <c r="CGV875" s="206"/>
      <c r="CGW875" s="206"/>
      <c r="CGX875" s="206"/>
      <c r="CGY875" s="206"/>
      <c r="CGZ875" s="206"/>
      <c r="CHA875" s="206"/>
      <c r="CHB875" s="206"/>
      <c r="CHC875" s="206"/>
      <c r="CHD875" s="206"/>
      <c r="CHE875" s="206"/>
      <c r="CHF875" s="206"/>
      <c r="CHG875" s="206"/>
      <c r="CHH875" s="206"/>
      <c r="CHI875" s="206"/>
      <c r="CHJ875" s="206"/>
      <c r="CHK875" s="206"/>
      <c r="CHL875" s="206"/>
      <c r="CHM875" s="206"/>
      <c r="CHN875" s="206"/>
      <c r="CHO875" s="206"/>
      <c r="CHP875" s="206"/>
      <c r="CHQ875" s="206"/>
      <c r="CHR875" s="206"/>
      <c r="CHS875" s="206"/>
      <c r="CHT875" s="206"/>
      <c r="CHU875" s="206"/>
      <c r="CHV875" s="206"/>
      <c r="CHW875" s="206"/>
      <c r="CHX875" s="206"/>
      <c r="CHY875" s="206"/>
      <c r="CHZ875" s="206"/>
      <c r="CIA875" s="206"/>
      <c r="CIB875" s="206"/>
      <c r="CIC875" s="206"/>
      <c r="CID875" s="206"/>
      <c r="CIE875" s="206"/>
      <c r="CIF875" s="206"/>
      <c r="CIG875" s="206"/>
      <c r="CIH875" s="206"/>
      <c r="CII875" s="206"/>
      <c r="CIJ875" s="206"/>
      <c r="CIK875" s="206"/>
      <c r="CIL875" s="206"/>
      <c r="CIM875" s="206"/>
      <c r="CIN875" s="206"/>
      <c r="CIO875" s="206"/>
      <c r="CIP875" s="206"/>
      <c r="CIQ875" s="206"/>
      <c r="CIR875" s="206"/>
      <c r="CIS875" s="206"/>
      <c r="CIT875" s="206"/>
      <c r="CIU875" s="206"/>
      <c r="CIV875" s="206"/>
      <c r="CIW875" s="206"/>
      <c r="CIX875" s="206"/>
      <c r="CIY875" s="206"/>
      <c r="CIZ875" s="206"/>
      <c r="CJA875" s="206"/>
      <c r="CJB875" s="206"/>
      <c r="CJC875" s="206"/>
      <c r="CJD875" s="206"/>
      <c r="CJE875" s="206"/>
      <c r="CJF875" s="206"/>
      <c r="CJG875" s="206"/>
      <c r="CJH875" s="206"/>
      <c r="CJI875" s="206"/>
      <c r="CJJ875" s="206"/>
      <c r="CJK875" s="206"/>
      <c r="CJL875" s="206"/>
      <c r="CJM875" s="206"/>
      <c r="CJN875" s="206"/>
      <c r="CJO875" s="206"/>
      <c r="CJP875" s="206"/>
      <c r="CJQ875" s="206"/>
      <c r="CJR875" s="206"/>
      <c r="CJS875" s="206"/>
      <c r="CJT875" s="206"/>
      <c r="CJU875" s="206"/>
      <c r="CJV875" s="206"/>
      <c r="CJW875" s="206"/>
      <c r="CJX875" s="206"/>
      <c r="CJY875" s="206"/>
      <c r="CJZ875" s="206"/>
      <c r="CKA875" s="206"/>
      <c r="CKB875" s="206"/>
      <c r="CKC875" s="206"/>
      <c r="CKD875" s="206"/>
      <c r="CKE875" s="206"/>
      <c r="CKF875" s="206"/>
      <c r="CKG875" s="206"/>
      <c r="CKH875" s="206"/>
      <c r="CKI875" s="206"/>
      <c r="CKJ875" s="206"/>
      <c r="CKK875" s="206"/>
      <c r="CKL875" s="206"/>
      <c r="CKM875" s="206"/>
      <c r="CKN875" s="206"/>
      <c r="CKO875" s="206"/>
      <c r="CKP875" s="206"/>
      <c r="CKQ875" s="206"/>
      <c r="CKR875" s="206"/>
      <c r="CKS875" s="206"/>
      <c r="CKT875" s="206"/>
      <c r="CKU875" s="206"/>
      <c r="CKV875" s="206"/>
      <c r="CKW875" s="206"/>
      <c r="CKX875" s="206"/>
      <c r="CKY875" s="206"/>
      <c r="CKZ875" s="206"/>
      <c r="CLA875" s="206"/>
      <c r="CLB875" s="206"/>
      <c r="CLC875" s="206"/>
      <c r="CLD875" s="206"/>
      <c r="CLE875" s="206"/>
      <c r="CLF875" s="206"/>
      <c r="CLG875" s="206"/>
      <c r="CLH875" s="206"/>
      <c r="CLI875" s="206"/>
      <c r="CLJ875" s="206"/>
      <c r="CLK875" s="206"/>
      <c r="CLL875" s="206"/>
      <c r="CLM875" s="206"/>
      <c r="CLN875" s="206"/>
      <c r="CLO875" s="206"/>
      <c r="CLP875" s="206"/>
      <c r="CLQ875" s="206"/>
      <c r="CLR875" s="206"/>
      <c r="CLS875" s="206"/>
      <c r="CLT875" s="206"/>
      <c r="CLU875" s="206"/>
      <c r="CLV875" s="206"/>
      <c r="CLW875" s="206"/>
      <c r="CLX875" s="206"/>
      <c r="CLY875" s="206"/>
      <c r="CLZ875" s="206"/>
      <c r="CMA875" s="206"/>
      <c r="CMB875" s="206"/>
      <c r="CMC875" s="206"/>
      <c r="CMD875" s="206"/>
      <c r="CME875" s="206"/>
      <c r="CMF875" s="206"/>
      <c r="CMG875" s="206"/>
      <c r="CMH875" s="206"/>
      <c r="CMI875" s="206"/>
      <c r="CMJ875" s="206"/>
      <c r="CMK875" s="206"/>
      <c r="CML875" s="206"/>
      <c r="CMM875" s="206"/>
      <c r="CMN875" s="206"/>
      <c r="CMO875" s="206"/>
      <c r="CMP875" s="206"/>
      <c r="CMQ875" s="206"/>
      <c r="CMR875" s="206"/>
      <c r="CMS875" s="206"/>
      <c r="CMT875" s="206"/>
      <c r="CMU875" s="206"/>
      <c r="CMV875" s="206"/>
      <c r="CMW875" s="206"/>
      <c r="CMX875" s="206"/>
      <c r="CMY875" s="206"/>
      <c r="CMZ875" s="206"/>
      <c r="CNA875" s="206"/>
      <c r="CNB875" s="206"/>
      <c r="CNC875" s="206"/>
      <c r="CND875" s="206"/>
      <c r="CNE875" s="206"/>
      <c r="CNF875" s="206"/>
      <c r="CNG875" s="206"/>
      <c r="CNH875" s="206"/>
      <c r="CNI875" s="206"/>
      <c r="CNJ875" s="206"/>
      <c r="CNK875" s="206"/>
      <c r="CNL875" s="206"/>
      <c r="CNM875" s="206"/>
      <c r="CNN875" s="206"/>
      <c r="CNO875" s="206"/>
      <c r="CNP875" s="206"/>
      <c r="CNQ875" s="206"/>
      <c r="CNR875" s="206"/>
      <c r="CNS875" s="206"/>
      <c r="CNT875" s="206"/>
      <c r="CNU875" s="206"/>
      <c r="CNV875" s="206"/>
      <c r="CNW875" s="206"/>
      <c r="CNX875" s="206"/>
      <c r="CNY875" s="206"/>
      <c r="CNZ875" s="206"/>
      <c r="COA875" s="206"/>
      <c r="COB875" s="206"/>
      <c r="COC875" s="206"/>
      <c r="COD875" s="206"/>
      <c r="COE875" s="206"/>
      <c r="COF875" s="206"/>
      <c r="COG875" s="206"/>
      <c r="COH875" s="206"/>
      <c r="COI875" s="206"/>
      <c r="COJ875" s="206"/>
      <c r="COK875" s="206"/>
      <c r="COL875" s="206"/>
      <c r="COM875" s="206"/>
      <c r="CON875" s="206"/>
      <c r="COO875" s="206"/>
      <c r="COP875" s="206"/>
      <c r="COQ875" s="206"/>
      <c r="COR875" s="206"/>
      <c r="COS875" s="206"/>
      <c r="COT875" s="206"/>
      <c r="COU875" s="206"/>
      <c r="COV875" s="206"/>
      <c r="COW875" s="206"/>
      <c r="COX875" s="206"/>
      <c r="COY875" s="206"/>
      <c r="COZ875" s="206"/>
      <c r="CPA875" s="206"/>
      <c r="CPB875" s="206"/>
      <c r="CPC875" s="206"/>
      <c r="CPD875" s="206"/>
      <c r="CPE875" s="206"/>
      <c r="CPF875" s="206"/>
      <c r="CPG875" s="206"/>
      <c r="CPH875" s="206"/>
      <c r="CPI875" s="206"/>
      <c r="CPJ875" s="206"/>
      <c r="CPK875" s="206"/>
      <c r="CPL875" s="206"/>
      <c r="CPM875" s="206"/>
      <c r="CPN875" s="206"/>
      <c r="CPO875" s="206"/>
      <c r="CPP875" s="206"/>
      <c r="CPQ875" s="206"/>
      <c r="CPR875" s="206"/>
      <c r="CPS875" s="206"/>
      <c r="CPT875" s="206"/>
      <c r="CPU875" s="206"/>
      <c r="CPV875" s="206"/>
      <c r="CPW875" s="206"/>
      <c r="CPX875" s="206"/>
      <c r="CPY875" s="206"/>
      <c r="CPZ875" s="206"/>
      <c r="CQA875" s="206"/>
      <c r="CQB875" s="206"/>
      <c r="CQC875" s="206"/>
      <c r="CQD875" s="206"/>
      <c r="CQE875" s="206"/>
      <c r="CQF875" s="206"/>
      <c r="CQG875" s="206"/>
      <c r="CQH875" s="206"/>
      <c r="CQI875" s="206"/>
      <c r="CQJ875" s="206"/>
      <c r="CQK875" s="206"/>
      <c r="CQL875" s="206"/>
      <c r="CQM875" s="206"/>
      <c r="CQN875" s="206"/>
      <c r="CQO875" s="206"/>
      <c r="CQP875" s="206"/>
      <c r="CQQ875" s="206"/>
      <c r="CQR875" s="206"/>
      <c r="CQS875" s="206"/>
      <c r="CQT875" s="206"/>
      <c r="CQU875" s="206"/>
      <c r="CQV875" s="206"/>
      <c r="CQW875" s="206"/>
      <c r="CQX875" s="206"/>
      <c r="CQY875" s="206"/>
      <c r="CQZ875" s="206"/>
      <c r="CRA875" s="206"/>
      <c r="CRB875" s="206"/>
      <c r="CRC875" s="206"/>
      <c r="CRD875" s="206"/>
      <c r="CRE875" s="206"/>
      <c r="CRF875" s="206"/>
      <c r="CRG875" s="206"/>
      <c r="CRH875" s="206"/>
      <c r="CRI875" s="206"/>
      <c r="CRJ875" s="206"/>
      <c r="CRK875" s="206"/>
      <c r="CRL875" s="206"/>
      <c r="CRM875" s="206"/>
      <c r="CRN875" s="206"/>
      <c r="CRO875" s="206"/>
      <c r="CRP875" s="206"/>
      <c r="CRQ875" s="206"/>
      <c r="CRR875" s="206"/>
      <c r="CRS875" s="206"/>
      <c r="CRT875" s="206"/>
      <c r="CRU875" s="206"/>
      <c r="CRV875" s="206"/>
      <c r="CRW875" s="206"/>
      <c r="CRX875" s="206"/>
      <c r="CRY875" s="206"/>
      <c r="CRZ875" s="206"/>
      <c r="CSA875" s="206"/>
      <c r="CSB875" s="206"/>
      <c r="CSC875" s="206"/>
      <c r="CSD875" s="206"/>
      <c r="CSE875" s="206"/>
      <c r="CSF875" s="206"/>
      <c r="CSG875" s="206"/>
      <c r="CSH875" s="206"/>
      <c r="CSI875" s="206"/>
      <c r="CSJ875" s="206"/>
      <c r="CSK875" s="206"/>
      <c r="CSL875" s="206"/>
      <c r="CSM875" s="206"/>
      <c r="CSN875" s="206"/>
      <c r="CSO875" s="206"/>
      <c r="CSP875" s="206"/>
      <c r="CSQ875" s="206"/>
      <c r="CSR875" s="206"/>
      <c r="CSS875" s="206"/>
      <c r="CST875" s="206"/>
      <c r="CSU875" s="206"/>
      <c r="CSV875" s="206"/>
      <c r="CSW875" s="206"/>
      <c r="CSX875" s="206"/>
      <c r="CSY875" s="206"/>
      <c r="CSZ875" s="206"/>
      <c r="CTA875" s="206"/>
      <c r="CTB875" s="206"/>
      <c r="CTC875" s="206"/>
      <c r="CTD875" s="206"/>
      <c r="CTE875" s="206"/>
      <c r="CTF875" s="206"/>
      <c r="CTG875" s="206"/>
      <c r="CTH875" s="206"/>
      <c r="CTI875" s="206"/>
      <c r="CTJ875" s="206"/>
      <c r="CTK875" s="206"/>
      <c r="CTL875" s="206"/>
      <c r="CTM875" s="206"/>
      <c r="CTN875" s="206"/>
      <c r="CTO875" s="206"/>
      <c r="CTP875" s="206"/>
      <c r="CTQ875" s="206"/>
      <c r="CTR875" s="206"/>
      <c r="CTS875" s="206"/>
      <c r="CTT875" s="206"/>
      <c r="CTU875" s="206"/>
      <c r="CTV875" s="206"/>
      <c r="CTW875" s="206"/>
      <c r="CTX875" s="206"/>
      <c r="CTY875" s="206"/>
      <c r="CTZ875" s="206"/>
      <c r="CUA875" s="206"/>
      <c r="CUB875" s="206"/>
      <c r="CUC875" s="206"/>
      <c r="CUD875" s="206"/>
      <c r="CUE875" s="206"/>
      <c r="CUF875" s="206"/>
      <c r="CUG875" s="206"/>
      <c r="CUH875" s="206"/>
      <c r="CUI875" s="206"/>
      <c r="CUJ875" s="206"/>
      <c r="CUK875" s="206"/>
      <c r="CUL875" s="206"/>
      <c r="CUM875" s="206"/>
      <c r="CUN875" s="206"/>
      <c r="CUO875" s="206"/>
      <c r="CUP875" s="206"/>
      <c r="CUQ875" s="206"/>
      <c r="CUR875" s="206"/>
      <c r="CUS875" s="206"/>
      <c r="CUT875" s="206"/>
      <c r="CUU875" s="206"/>
      <c r="CUV875" s="206"/>
      <c r="CUW875" s="206"/>
      <c r="CUX875" s="206"/>
      <c r="CUY875" s="206"/>
      <c r="CUZ875" s="206"/>
      <c r="CVA875" s="206"/>
      <c r="CVB875" s="206"/>
      <c r="CVC875" s="206"/>
      <c r="CVD875" s="206"/>
      <c r="CVE875" s="206"/>
      <c r="CVF875" s="206"/>
      <c r="CVG875" s="206"/>
      <c r="CVH875" s="206"/>
      <c r="CVI875" s="206"/>
      <c r="CVJ875" s="206"/>
      <c r="CVK875" s="206"/>
      <c r="CVL875" s="206"/>
      <c r="CVM875" s="206"/>
      <c r="CVN875" s="206"/>
      <c r="CVO875" s="206"/>
      <c r="CVP875" s="206"/>
      <c r="CVQ875" s="206"/>
      <c r="CVR875" s="206"/>
      <c r="CVS875" s="206"/>
      <c r="CVT875" s="206"/>
      <c r="CVU875" s="206"/>
      <c r="CVV875" s="206"/>
      <c r="CVW875" s="206"/>
      <c r="CVX875" s="206"/>
      <c r="CVY875" s="206"/>
      <c r="CVZ875" s="206"/>
      <c r="CWA875" s="206"/>
      <c r="CWB875" s="206"/>
      <c r="CWC875" s="206"/>
      <c r="CWD875" s="206"/>
      <c r="CWE875" s="206"/>
      <c r="CWF875" s="206"/>
      <c r="CWG875" s="206"/>
      <c r="CWH875" s="206"/>
      <c r="CWI875" s="206"/>
      <c r="CWJ875" s="206"/>
      <c r="CWK875" s="206"/>
      <c r="CWL875" s="206"/>
      <c r="CWM875" s="206"/>
      <c r="CWN875" s="206"/>
      <c r="CWO875" s="206"/>
      <c r="CWP875" s="206"/>
      <c r="CWQ875" s="206"/>
      <c r="CWR875" s="206"/>
      <c r="CWS875" s="206"/>
      <c r="CWT875" s="206"/>
      <c r="CWU875" s="206"/>
      <c r="CWV875" s="206"/>
      <c r="CWW875" s="206"/>
      <c r="CWX875" s="206"/>
      <c r="CWY875" s="206"/>
      <c r="CWZ875" s="206"/>
      <c r="CXA875" s="206"/>
      <c r="CXB875" s="206"/>
      <c r="CXC875" s="206"/>
      <c r="CXD875" s="206"/>
      <c r="CXE875" s="206"/>
      <c r="CXF875" s="206"/>
      <c r="CXG875" s="206"/>
      <c r="CXH875" s="206"/>
      <c r="CXI875" s="206"/>
      <c r="CXJ875" s="206"/>
      <c r="CXK875" s="206"/>
      <c r="CXL875" s="206"/>
      <c r="CXM875" s="206"/>
      <c r="CXN875" s="206"/>
      <c r="CXO875" s="206"/>
      <c r="CXP875" s="206"/>
      <c r="CXQ875" s="206"/>
      <c r="CXR875" s="206"/>
      <c r="CXS875" s="206"/>
      <c r="CXT875" s="206"/>
      <c r="CXU875" s="206"/>
      <c r="CXV875" s="206"/>
      <c r="CXW875" s="206"/>
      <c r="CXX875" s="206"/>
      <c r="CXY875" s="206"/>
      <c r="CXZ875" s="206"/>
      <c r="CYA875" s="206"/>
      <c r="CYB875" s="206"/>
      <c r="CYC875" s="206"/>
      <c r="CYD875" s="206"/>
      <c r="CYE875" s="206"/>
      <c r="CYF875" s="206"/>
      <c r="CYG875" s="206"/>
      <c r="CYH875" s="206"/>
      <c r="CYI875" s="206"/>
      <c r="CYJ875" s="206"/>
      <c r="CYK875" s="206"/>
      <c r="CYL875" s="206"/>
      <c r="CYM875" s="206"/>
      <c r="CYN875" s="206"/>
      <c r="CYO875" s="206"/>
      <c r="CYP875" s="206"/>
      <c r="CYQ875" s="206"/>
      <c r="CYR875" s="206"/>
      <c r="CYS875" s="206"/>
      <c r="CYT875" s="206"/>
      <c r="CYU875" s="206"/>
      <c r="CYV875" s="206"/>
      <c r="CYW875" s="206"/>
      <c r="CYX875" s="206"/>
      <c r="CYY875" s="206"/>
      <c r="CYZ875" s="206"/>
      <c r="CZA875" s="206"/>
      <c r="CZB875" s="206"/>
      <c r="CZC875" s="206"/>
      <c r="CZD875" s="206"/>
      <c r="CZE875" s="206"/>
      <c r="CZF875" s="206"/>
      <c r="CZG875" s="206"/>
      <c r="CZH875" s="206"/>
      <c r="CZI875" s="206"/>
      <c r="CZJ875" s="206"/>
      <c r="CZK875" s="206"/>
      <c r="CZL875" s="206"/>
      <c r="CZM875" s="206"/>
      <c r="CZN875" s="206"/>
      <c r="CZO875" s="206"/>
      <c r="CZP875" s="206"/>
      <c r="CZQ875" s="206"/>
      <c r="CZR875" s="206"/>
      <c r="CZS875" s="206"/>
      <c r="CZT875" s="206"/>
      <c r="CZU875" s="206"/>
      <c r="CZV875" s="206"/>
      <c r="CZW875" s="206"/>
      <c r="CZX875" s="206"/>
      <c r="CZY875" s="206"/>
      <c r="CZZ875" s="206"/>
      <c r="DAA875" s="206"/>
      <c r="DAB875" s="206"/>
      <c r="DAC875" s="206"/>
      <c r="DAD875" s="206"/>
      <c r="DAE875" s="206"/>
      <c r="DAF875" s="206"/>
      <c r="DAG875" s="206"/>
      <c r="DAH875" s="206"/>
      <c r="DAI875" s="206"/>
      <c r="DAJ875" s="206"/>
      <c r="DAK875" s="206"/>
      <c r="DAL875" s="206"/>
      <c r="DAM875" s="206"/>
      <c r="DAN875" s="206"/>
      <c r="DAO875" s="206"/>
      <c r="DAP875" s="206"/>
      <c r="DAQ875" s="206"/>
      <c r="DAR875" s="206"/>
      <c r="DAS875" s="206"/>
      <c r="DAT875" s="206"/>
      <c r="DAU875" s="206"/>
      <c r="DAV875" s="206"/>
      <c r="DAW875" s="206"/>
      <c r="DAX875" s="206"/>
      <c r="DAY875" s="206"/>
      <c r="DAZ875" s="206"/>
      <c r="DBA875" s="206"/>
      <c r="DBB875" s="206"/>
      <c r="DBC875" s="206"/>
      <c r="DBD875" s="206"/>
      <c r="DBE875" s="206"/>
      <c r="DBF875" s="206"/>
      <c r="DBG875" s="206"/>
      <c r="DBH875" s="206"/>
      <c r="DBI875" s="206"/>
      <c r="DBJ875" s="206"/>
      <c r="DBK875" s="206"/>
      <c r="DBL875" s="206"/>
      <c r="DBM875" s="206"/>
      <c r="DBN875" s="206"/>
      <c r="DBO875" s="206"/>
      <c r="DBP875" s="206"/>
      <c r="DBQ875" s="206"/>
      <c r="DBR875" s="206"/>
      <c r="DBS875" s="206"/>
      <c r="DBT875" s="206"/>
      <c r="DBU875" s="206"/>
      <c r="DBV875" s="206"/>
      <c r="DBW875" s="206"/>
      <c r="DBX875" s="206"/>
      <c r="DBY875" s="206"/>
      <c r="DBZ875" s="206"/>
      <c r="DCA875" s="206"/>
      <c r="DCB875" s="206"/>
      <c r="DCC875" s="206"/>
      <c r="DCD875" s="206"/>
      <c r="DCE875" s="206"/>
      <c r="DCF875" s="206"/>
      <c r="DCG875" s="206"/>
      <c r="DCH875" s="206"/>
      <c r="DCI875" s="206"/>
      <c r="DCJ875" s="206"/>
      <c r="DCK875" s="206"/>
      <c r="DCL875" s="206"/>
      <c r="DCM875" s="206"/>
      <c r="DCN875" s="206"/>
      <c r="DCO875" s="206"/>
      <c r="DCP875" s="206"/>
      <c r="DCQ875" s="206"/>
      <c r="DCR875" s="206"/>
      <c r="DCS875" s="206"/>
      <c r="DCT875" s="206"/>
      <c r="DCU875" s="206"/>
      <c r="DCV875" s="206"/>
      <c r="DCW875" s="206"/>
      <c r="DCX875" s="206"/>
      <c r="DCY875" s="206"/>
      <c r="DCZ875" s="206"/>
      <c r="DDA875" s="206"/>
      <c r="DDB875" s="206"/>
      <c r="DDC875" s="206"/>
      <c r="DDD875" s="206"/>
      <c r="DDE875" s="206"/>
      <c r="DDF875" s="206"/>
      <c r="DDG875" s="206"/>
      <c r="DDH875" s="206"/>
      <c r="DDI875" s="206"/>
      <c r="DDJ875" s="206"/>
      <c r="DDK875" s="206"/>
      <c r="DDL875" s="206"/>
      <c r="DDM875" s="206"/>
      <c r="DDN875" s="206"/>
      <c r="DDO875" s="206"/>
      <c r="DDP875" s="206"/>
      <c r="DDQ875" s="206"/>
      <c r="DDR875" s="206"/>
      <c r="DDS875" s="206"/>
      <c r="DDT875" s="206"/>
      <c r="DDU875" s="206"/>
      <c r="DDV875" s="206"/>
      <c r="DDW875" s="206"/>
      <c r="DDX875" s="206"/>
      <c r="DDY875" s="206"/>
      <c r="DDZ875" s="206"/>
      <c r="DEA875" s="206"/>
      <c r="DEB875" s="206"/>
      <c r="DEC875" s="206"/>
      <c r="DED875" s="206"/>
      <c r="DEE875" s="206"/>
      <c r="DEF875" s="206"/>
      <c r="DEG875" s="206"/>
      <c r="DEH875" s="206"/>
      <c r="DEI875" s="206"/>
      <c r="DEJ875" s="206"/>
      <c r="DEK875" s="206"/>
      <c r="DEL875" s="206"/>
      <c r="DEM875" s="206"/>
      <c r="DEN875" s="206"/>
      <c r="DEO875" s="206"/>
      <c r="DEP875" s="206"/>
      <c r="DEQ875" s="206"/>
      <c r="DER875" s="206"/>
      <c r="DES875" s="206"/>
      <c r="DET875" s="206"/>
      <c r="DEU875" s="206"/>
      <c r="DEV875" s="206"/>
      <c r="DEW875" s="206"/>
      <c r="DEX875" s="206"/>
      <c r="DEY875" s="206"/>
      <c r="DEZ875" s="206"/>
      <c r="DFA875" s="206"/>
      <c r="DFB875" s="206"/>
      <c r="DFC875" s="206"/>
      <c r="DFD875" s="206"/>
      <c r="DFE875" s="206"/>
      <c r="DFF875" s="206"/>
      <c r="DFG875" s="206"/>
      <c r="DFH875" s="206"/>
      <c r="DFI875" s="206"/>
      <c r="DFJ875" s="206"/>
      <c r="DFK875" s="206"/>
      <c r="DFL875" s="206"/>
      <c r="DFM875" s="206"/>
      <c r="DFN875" s="206"/>
      <c r="DFO875" s="206"/>
      <c r="DFP875" s="206"/>
      <c r="DFQ875" s="206"/>
      <c r="DFR875" s="206"/>
      <c r="DFS875" s="206"/>
      <c r="DFT875" s="206"/>
      <c r="DFU875" s="206"/>
      <c r="DFV875" s="206"/>
      <c r="DFW875" s="206"/>
      <c r="DFX875" s="206"/>
      <c r="DFY875" s="206"/>
      <c r="DFZ875" s="206"/>
      <c r="DGA875" s="206"/>
      <c r="DGB875" s="206"/>
      <c r="DGC875" s="206"/>
      <c r="DGD875" s="206"/>
      <c r="DGE875" s="206"/>
      <c r="DGF875" s="206"/>
      <c r="DGG875" s="206"/>
      <c r="DGH875" s="206"/>
      <c r="DGI875" s="206"/>
      <c r="DGJ875" s="206"/>
      <c r="DGK875" s="206"/>
      <c r="DGL875" s="206"/>
      <c r="DGM875" s="206"/>
      <c r="DGN875" s="206"/>
      <c r="DGO875" s="206"/>
      <c r="DGP875" s="206"/>
      <c r="DGQ875" s="206"/>
      <c r="DGR875" s="206"/>
      <c r="DGS875" s="206"/>
      <c r="DGT875" s="206"/>
      <c r="DGU875" s="206"/>
      <c r="DGV875" s="206"/>
      <c r="DGW875" s="206"/>
      <c r="DGX875" s="206"/>
      <c r="DGY875" s="206"/>
      <c r="DGZ875" s="206"/>
      <c r="DHA875" s="206"/>
      <c r="DHB875" s="206"/>
      <c r="DHC875" s="206"/>
      <c r="DHD875" s="206"/>
      <c r="DHE875" s="206"/>
      <c r="DHF875" s="206"/>
      <c r="DHG875" s="206"/>
      <c r="DHH875" s="206"/>
      <c r="DHI875" s="206"/>
      <c r="DHJ875" s="206"/>
      <c r="DHK875" s="206"/>
      <c r="DHL875" s="206"/>
      <c r="DHM875" s="206"/>
      <c r="DHN875" s="206"/>
      <c r="DHO875" s="206"/>
      <c r="DHP875" s="206"/>
      <c r="DHQ875" s="206"/>
      <c r="DHR875" s="206"/>
      <c r="DHS875" s="206"/>
      <c r="DHT875" s="206"/>
      <c r="DHU875" s="206"/>
      <c r="DHV875" s="206"/>
      <c r="DHW875" s="206"/>
      <c r="DHX875" s="206"/>
      <c r="DHY875" s="206"/>
      <c r="DHZ875" s="206"/>
      <c r="DIA875" s="206"/>
      <c r="DIB875" s="206"/>
      <c r="DIC875" s="206"/>
      <c r="DID875" s="206"/>
      <c r="DIE875" s="206"/>
      <c r="DIF875" s="206"/>
      <c r="DIG875" s="206"/>
      <c r="DIH875" s="206"/>
      <c r="DII875" s="206"/>
      <c r="DIJ875" s="206"/>
      <c r="DIK875" s="206"/>
      <c r="DIL875" s="206"/>
      <c r="DIM875" s="206"/>
      <c r="DIN875" s="206"/>
      <c r="DIO875" s="206"/>
      <c r="DIP875" s="206"/>
      <c r="DIQ875" s="206"/>
      <c r="DIR875" s="206"/>
      <c r="DIS875" s="206"/>
      <c r="DIT875" s="206"/>
      <c r="DIU875" s="206"/>
      <c r="DIV875" s="206"/>
      <c r="DIW875" s="206"/>
      <c r="DIX875" s="206"/>
      <c r="DIY875" s="206"/>
      <c r="DIZ875" s="206"/>
      <c r="DJA875" s="206"/>
      <c r="DJB875" s="206"/>
      <c r="DJC875" s="206"/>
      <c r="DJD875" s="206"/>
      <c r="DJE875" s="206"/>
      <c r="DJF875" s="206"/>
      <c r="DJG875" s="206"/>
      <c r="DJH875" s="206"/>
      <c r="DJI875" s="206"/>
      <c r="DJJ875" s="206"/>
      <c r="DJK875" s="206"/>
      <c r="DJL875" s="206"/>
      <c r="DJM875" s="206"/>
      <c r="DJN875" s="206"/>
      <c r="DJO875" s="206"/>
      <c r="DJP875" s="206"/>
      <c r="DJQ875" s="206"/>
      <c r="DJR875" s="206"/>
      <c r="DJS875" s="206"/>
      <c r="DJT875" s="206"/>
      <c r="DJU875" s="206"/>
      <c r="DJV875" s="206"/>
      <c r="DJW875" s="206"/>
      <c r="DJX875" s="206"/>
      <c r="DJY875" s="206"/>
      <c r="DJZ875" s="206"/>
      <c r="DKA875" s="206"/>
      <c r="DKB875" s="206"/>
      <c r="DKC875" s="206"/>
      <c r="DKD875" s="206"/>
      <c r="DKE875" s="206"/>
      <c r="DKF875" s="206"/>
      <c r="DKG875" s="206"/>
      <c r="DKH875" s="206"/>
      <c r="DKI875" s="206"/>
      <c r="DKJ875" s="206"/>
      <c r="DKK875" s="206"/>
      <c r="DKL875" s="206"/>
      <c r="DKM875" s="206"/>
      <c r="DKN875" s="206"/>
      <c r="DKO875" s="206"/>
      <c r="DKP875" s="206"/>
      <c r="DKQ875" s="206"/>
      <c r="DKR875" s="206"/>
      <c r="DKS875" s="206"/>
      <c r="DKT875" s="206"/>
      <c r="DKU875" s="206"/>
      <c r="DKV875" s="206"/>
      <c r="DKW875" s="206"/>
      <c r="DKX875" s="206"/>
      <c r="DKY875" s="206"/>
      <c r="DKZ875" s="206"/>
      <c r="DLA875" s="206"/>
      <c r="DLB875" s="206"/>
      <c r="DLC875" s="206"/>
      <c r="DLD875" s="206"/>
      <c r="DLE875" s="206"/>
      <c r="DLF875" s="206"/>
      <c r="DLG875" s="206"/>
      <c r="DLH875" s="206"/>
      <c r="DLI875" s="206"/>
      <c r="DLJ875" s="206"/>
      <c r="DLK875" s="206"/>
      <c r="DLL875" s="206"/>
      <c r="DLM875" s="206"/>
      <c r="DLN875" s="206"/>
      <c r="DLO875" s="206"/>
      <c r="DLP875" s="206"/>
      <c r="DLQ875" s="206"/>
      <c r="DLR875" s="206"/>
      <c r="DLS875" s="206"/>
      <c r="DLT875" s="206"/>
      <c r="DLU875" s="206"/>
      <c r="DLV875" s="206"/>
      <c r="DLW875" s="206"/>
      <c r="DLX875" s="206"/>
      <c r="DLY875" s="206"/>
      <c r="DLZ875" s="206"/>
      <c r="DMA875" s="206"/>
      <c r="DMB875" s="206"/>
      <c r="DMC875" s="206"/>
      <c r="DMD875" s="206"/>
      <c r="DME875" s="206"/>
      <c r="DMF875" s="206"/>
      <c r="DMG875" s="206"/>
      <c r="DMH875" s="206"/>
      <c r="DMI875" s="206"/>
      <c r="DMJ875" s="206"/>
      <c r="DMK875" s="206"/>
      <c r="DML875" s="206"/>
      <c r="DMM875" s="206"/>
      <c r="DMN875" s="206"/>
      <c r="DMO875" s="206"/>
      <c r="DMP875" s="206"/>
      <c r="DMQ875" s="206"/>
      <c r="DMR875" s="206"/>
      <c r="DMS875" s="206"/>
      <c r="DMT875" s="206"/>
      <c r="DMU875" s="206"/>
      <c r="DMV875" s="206"/>
      <c r="DMW875" s="206"/>
      <c r="DMX875" s="206"/>
      <c r="DMY875" s="206"/>
      <c r="DMZ875" s="206"/>
      <c r="DNA875" s="206"/>
      <c r="DNB875" s="206"/>
      <c r="DNC875" s="206"/>
      <c r="DND875" s="206"/>
      <c r="DNE875" s="206"/>
      <c r="DNF875" s="206"/>
      <c r="DNG875" s="206"/>
      <c r="DNH875" s="206"/>
      <c r="DNI875" s="206"/>
      <c r="DNJ875" s="206"/>
      <c r="DNK875" s="206"/>
      <c r="DNL875" s="206"/>
      <c r="DNM875" s="206"/>
      <c r="DNN875" s="206"/>
      <c r="DNO875" s="206"/>
      <c r="DNP875" s="206"/>
      <c r="DNQ875" s="206"/>
      <c r="DNR875" s="206"/>
      <c r="DNS875" s="206"/>
      <c r="DNT875" s="206"/>
      <c r="DNU875" s="206"/>
      <c r="DNV875" s="206"/>
      <c r="DNW875" s="206"/>
      <c r="DNX875" s="206"/>
      <c r="DNY875" s="206"/>
      <c r="DNZ875" s="206"/>
      <c r="DOA875" s="206"/>
      <c r="DOB875" s="206"/>
      <c r="DOC875" s="206"/>
      <c r="DOD875" s="206"/>
      <c r="DOE875" s="206"/>
      <c r="DOF875" s="206"/>
      <c r="DOG875" s="206"/>
      <c r="DOH875" s="206"/>
      <c r="DOI875" s="206"/>
      <c r="DOJ875" s="206"/>
      <c r="DOK875" s="206"/>
      <c r="DOL875" s="206"/>
      <c r="DOM875" s="206"/>
      <c r="DON875" s="206"/>
      <c r="DOO875" s="206"/>
      <c r="DOP875" s="206"/>
      <c r="DOQ875" s="206"/>
      <c r="DOR875" s="206"/>
      <c r="DOS875" s="206"/>
      <c r="DOT875" s="206"/>
      <c r="DOU875" s="206"/>
      <c r="DOV875" s="206"/>
      <c r="DOW875" s="206"/>
      <c r="DOX875" s="206"/>
      <c r="DOY875" s="206"/>
      <c r="DOZ875" s="206"/>
      <c r="DPA875" s="206"/>
      <c r="DPB875" s="206"/>
      <c r="DPC875" s="206"/>
      <c r="DPD875" s="206"/>
      <c r="DPE875" s="206"/>
      <c r="DPF875" s="206"/>
      <c r="DPG875" s="206"/>
      <c r="DPH875" s="206"/>
      <c r="DPI875" s="206"/>
      <c r="DPJ875" s="206"/>
      <c r="DPK875" s="206"/>
      <c r="DPL875" s="206"/>
      <c r="DPM875" s="206"/>
      <c r="DPN875" s="206"/>
      <c r="DPO875" s="206"/>
      <c r="DPP875" s="206"/>
      <c r="DPQ875" s="206"/>
      <c r="DPR875" s="206"/>
      <c r="DPS875" s="206"/>
      <c r="DPT875" s="206"/>
      <c r="DPU875" s="206"/>
      <c r="DPV875" s="206"/>
      <c r="DPW875" s="206"/>
      <c r="DPX875" s="206"/>
      <c r="DPY875" s="206"/>
      <c r="DPZ875" s="206"/>
      <c r="DQA875" s="206"/>
      <c r="DQB875" s="206"/>
      <c r="DQC875" s="206"/>
      <c r="DQD875" s="206"/>
      <c r="DQE875" s="206"/>
      <c r="DQF875" s="206"/>
      <c r="DQG875" s="206"/>
      <c r="DQH875" s="206"/>
      <c r="DQI875" s="206"/>
      <c r="DQJ875" s="206"/>
      <c r="DQK875" s="206"/>
      <c r="DQL875" s="206"/>
      <c r="DQM875" s="206"/>
      <c r="DQN875" s="206"/>
      <c r="DQO875" s="206"/>
      <c r="DQP875" s="206"/>
      <c r="DQQ875" s="206"/>
      <c r="DQR875" s="206"/>
      <c r="DQS875" s="206"/>
      <c r="DQT875" s="206"/>
      <c r="DQU875" s="206"/>
      <c r="DQV875" s="206"/>
      <c r="DQW875" s="206"/>
      <c r="DQX875" s="206"/>
      <c r="DQY875" s="206"/>
      <c r="DQZ875" s="206"/>
      <c r="DRA875" s="206"/>
      <c r="DRB875" s="206"/>
      <c r="DRC875" s="206"/>
      <c r="DRD875" s="206"/>
      <c r="DRE875" s="206"/>
      <c r="DRF875" s="206"/>
      <c r="DRG875" s="206"/>
      <c r="DRH875" s="206"/>
      <c r="DRI875" s="206"/>
      <c r="DRJ875" s="206"/>
      <c r="DRK875" s="206"/>
      <c r="DRL875" s="206"/>
      <c r="DRM875" s="206"/>
      <c r="DRN875" s="206"/>
      <c r="DRO875" s="206"/>
      <c r="DRP875" s="206"/>
      <c r="DRQ875" s="206"/>
      <c r="DRR875" s="206"/>
      <c r="DRS875" s="206"/>
      <c r="DRT875" s="206"/>
      <c r="DRU875" s="206"/>
      <c r="DRV875" s="206"/>
      <c r="DRW875" s="206"/>
      <c r="DRX875" s="206"/>
      <c r="DRY875" s="206"/>
      <c r="DRZ875" s="206"/>
      <c r="DSA875" s="206"/>
      <c r="DSB875" s="206"/>
      <c r="DSC875" s="206"/>
      <c r="DSD875" s="206"/>
      <c r="DSE875" s="206"/>
      <c r="DSF875" s="206"/>
      <c r="DSG875" s="206"/>
      <c r="DSH875" s="206"/>
      <c r="DSI875" s="206"/>
      <c r="DSJ875" s="206"/>
      <c r="DSK875" s="206"/>
      <c r="DSL875" s="206"/>
      <c r="DSM875" s="206"/>
      <c r="DSN875" s="206"/>
      <c r="DSO875" s="206"/>
      <c r="DSP875" s="206"/>
      <c r="DSQ875" s="206"/>
      <c r="DSR875" s="206"/>
      <c r="DSS875" s="206"/>
      <c r="DST875" s="206"/>
      <c r="DSU875" s="206"/>
      <c r="DSV875" s="206"/>
      <c r="DSW875" s="206"/>
      <c r="DSX875" s="206"/>
      <c r="DSY875" s="206"/>
      <c r="DSZ875" s="206"/>
      <c r="DTA875" s="206"/>
      <c r="DTB875" s="206"/>
      <c r="DTC875" s="206"/>
      <c r="DTD875" s="206"/>
      <c r="DTE875" s="206"/>
      <c r="DTF875" s="206"/>
      <c r="DTG875" s="206"/>
      <c r="DTH875" s="206"/>
      <c r="DTI875" s="206"/>
      <c r="DTJ875" s="206"/>
      <c r="DTK875" s="206"/>
      <c r="DTL875" s="206"/>
      <c r="DTM875" s="206"/>
      <c r="DTN875" s="206"/>
      <c r="DTO875" s="206"/>
      <c r="DTP875" s="206"/>
      <c r="DTQ875" s="206"/>
      <c r="DTR875" s="206"/>
      <c r="DTS875" s="206"/>
      <c r="DTT875" s="206"/>
      <c r="DTU875" s="206"/>
      <c r="DTV875" s="206"/>
      <c r="DTW875" s="206"/>
      <c r="DTX875" s="206"/>
      <c r="DTY875" s="206"/>
      <c r="DTZ875" s="206"/>
      <c r="DUA875" s="206"/>
      <c r="DUB875" s="206"/>
      <c r="DUC875" s="206"/>
      <c r="DUD875" s="206"/>
      <c r="DUE875" s="206"/>
      <c r="DUF875" s="206"/>
      <c r="DUG875" s="206"/>
      <c r="DUH875" s="206"/>
      <c r="DUI875" s="206"/>
      <c r="DUJ875" s="206"/>
      <c r="DUK875" s="206"/>
      <c r="DUL875" s="206"/>
      <c r="DUM875" s="206"/>
      <c r="DUN875" s="206"/>
      <c r="DUO875" s="206"/>
      <c r="DUP875" s="206"/>
      <c r="DUQ875" s="206"/>
      <c r="DUR875" s="206"/>
      <c r="DUS875" s="206"/>
      <c r="DUT875" s="206"/>
      <c r="DUU875" s="206"/>
      <c r="DUV875" s="206"/>
      <c r="DUW875" s="206"/>
      <c r="DUX875" s="206"/>
      <c r="DUY875" s="206"/>
      <c r="DUZ875" s="206"/>
      <c r="DVA875" s="206"/>
      <c r="DVB875" s="206"/>
      <c r="DVC875" s="206"/>
      <c r="DVD875" s="206"/>
      <c r="DVE875" s="206"/>
      <c r="DVF875" s="206"/>
      <c r="DVG875" s="206"/>
      <c r="DVH875" s="206"/>
      <c r="DVI875" s="206"/>
      <c r="DVJ875" s="206"/>
      <c r="DVK875" s="206"/>
      <c r="DVL875" s="206"/>
      <c r="DVM875" s="206"/>
      <c r="DVN875" s="206"/>
      <c r="DVO875" s="206"/>
      <c r="DVP875" s="206"/>
      <c r="DVQ875" s="206"/>
      <c r="DVR875" s="206"/>
      <c r="DVS875" s="206"/>
      <c r="DVT875" s="206"/>
      <c r="DVU875" s="206"/>
      <c r="DVV875" s="206"/>
      <c r="DVW875" s="206"/>
      <c r="DVX875" s="206"/>
      <c r="DVY875" s="206"/>
      <c r="DVZ875" s="206"/>
      <c r="DWA875" s="206"/>
      <c r="DWB875" s="206"/>
      <c r="DWC875" s="206"/>
      <c r="DWD875" s="206"/>
      <c r="DWE875" s="206"/>
      <c r="DWF875" s="206"/>
      <c r="DWG875" s="206"/>
      <c r="DWH875" s="206"/>
      <c r="DWI875" s="206"/>
      <c r="DWJ875" s="206"/>
      <c r="DWK875" s="206"/>
      <c r="DWL875" s="206"/>
      <c r="DWM875" s="206"/>
      <c r="DWN875" s="206"/>
      <c r="DWO875" s="206"/>
      <c r="DWP875" s="206"/>
      <c r="DWQ875" s="206"/>
      <c r="DWR875" s="206"/>
      <c r="DWS875" s="206"/>
      <c r="DWT875" s="206"/>
      <c r="DWU875" s="206"/>
      <c r="DWV875" s="206"/>
      <c r="DWW875" s="206"/>
      <c r="DWX875" s="206"/>
      <c r="DWY875" s="206"/>
      <c r="DWZ875" s="206"/>
      <c r="DXA875" s="206"/>
      <c r="DXB875" s="206"/>
      <c r="DXC875" s="206"/>
      <c r="DXD875" s="206"/>
      <c r="DXE875" s="206"/>
      <c r="DXF875" s="206"/>
      <c r="DXG875" s="206"/>
      <c r="DXH875" s="206"/>
      <c r="DXI875" s="206"/>
      <c r="DXJ875" s="206"/>
      <c r="DXK875" s="206"/>
      <c r="DXL875" s="206"/>
      <c r="DXM875" s="206"/>
      <c r="DXN875" s="206"/>
      <c r="DXO875" s="206"/>
      <c r="DXP875" s="206"/>
      <c r="DXQ875" s="206"/>
      <c r="DXR875" s="206"/>
      <c r="DXS875" s="206"/>
      <c r="DXT875" s="206"/>
      <c r="DXU875" s="206"/>
      <c r="DXV875" s="206"/>
      <c r="DXW875" s="206"/>
      <c r="DXX875" s="206"/>
      <c r="DXY875" s="206"/>
      <c r="DXZ875" s="206"/>
      <c r="DYA875" s="206"/>
      <c r="DYB875" s="206"/>
      <c r="DYC875" s="206"/>
      <c r="DYD875" s="206"/>
      <c r="DYE875" s="206"/>
      <c r="DYF875" s="206"/>
      <c r="DYG875" s="206"/>
      <c r="DYH875" s="206"/>
      <c r="DYI875" s="206"/>
      <c r="DYJ875" s="206"/>
      <c r="DYK875" s="206"/>
      <c r="DYL875" s="206"/>
      <c r="DYM875" s="206"/>
      <c r="DYN875" s="206"/>
      <c r="DYO875" s="206"/>
      <c r="DYP875" s="206"/>
      <c r="DYQ875" s="206"/>
      <c r="DYR875" s="206"/>
      <c r="DYS875" s="206"/>
      <c r="DYT875" s="206"/>
      <c r="DYU875" s="206"/>
      <c r="DYV875" s="206"/>
      <c r="DYW875" s="206"/>
      <c r="DYX875" s="206"/>
      <c r="DYY875" s="206"/>
      <c r="DYZ875" s="206"/>
      <c r="DZA875" s="206"/>
      <c r="DZB875" s="206"/>
      <c r="DZC875" s="206"/>
      <c r="DZD875" s="206"/>
      <c r="DZE875" s="206"/>
      <c r="DZF875" s="206"/>
      <c r="DZG875" s="206"/>
      <c r="DZH875" s="206"/>
      <c r="DZI875" s="206"/>
      <c r="DZJ875" s="206"/>
      <c r="DZK875" s="206"/>
      <c r="DZL875" s="206"/>
      <c r="DZM875" s="206"/>
      <c r="DZN875" s="206"/>
      <c r="DZO875" s="206"/>
      <c r="DZP875" s="206"/>
      <c r="DZQ875" s="206"/>
      <c r="DZR875" s="206"/>
      <c r="DZS875" s="206"/>
      <c r="DZT875" s="206"/>
      <c r="DZU875" s="206"/>
      <c r="DZV875" s="206"/>
      <c r="DZW875" s="206"/>
      <c r="DZX875" s="206"/>
      <c r="DZY875" s="206"/>
      <c r="DZZ875" s="206"/>
      <c r="EAA875" s="206"/>
      <c r="EAB875" s="206"/>
      <c r="EAC875" s="206"/>
      <c r="EAD875" s="206"/>
      <c r="EAE875" s="206"/>
      <c r="EAF875" s="206"/>
      <c r="EAG875" s="206"/>
      <c r="EAH875" s="206"/>
      <c r="EAI875" s="206"/>
      <c r="EAJ875" s="206"/>
      <c r="EAK875" s="206"/>
      <c r="EAL875" s="206"/>
      <c r="EAM875" s="206"/>
      <c r="EAN875" s="206"/>
      <c r="EAO875" s="206"/>
      <c r="EAP875" s="206"/>
      <c r="EAQ875" s="206"/>
      <c r="EAR875" s="206"/>
      <c r="EAS875" s="206"/>
      <c r="EAT875" s="206"/>
      <c r="EAU875" s="206"/>
      <c r="EAV875" s="206"/>
      <c r="EAW875" s="206"/>
      <c r="EAX875" s="206"/>
      <c r="EAY875" s="206"/>
      <c r="EAZ875" s="206"/>
      <c r="EBA875" s="206"/>
      <c r="EBB875" s="206"/>
      <c r="EBC875" s="206"/>
      <c r="EBD875" s="206"/>
      <c r="EBE875" s="206"/>
      <c r="EBF875" s="206"/>
      <c r="EBG875" s="206"/>
      <c r="EBH875" s="206"/>
      <c r="EBI875" s="206"/>
      <c r="EBJ875" s="206"/>
      <c r="EBK875" s="206"/>
      <c r="EBL875" s="206"/>
      <c r="EBM875" s="206"/>
      <c r="EBN875" s="206"/>
      <c r="EBO875" s="206"/>
      <c r="EBP875" s="206"/>
      <c r="EBQ875" s="206"/>
      <c r="EBR875" s="206"/>
      <c r="EBS875" s="206"/>
      <c r="EBT875" s="206"/>
      <c r="EBU875" s="206"/>
      <c r="EBV875" s="206"/>
      <c r="EBW875" s="206"/>
      <c r="EBX875" s="206"/>
      <c r="EBY875" s="206"/>
      <c r="EBZ875" s="206"/>
      <c r="ECA875" s="206"/>
      <c r="ECB875" s="206"/>
      <c r="ECC875" s="206"/>
      <c r="ECD875" s="206"/>
      <c r="ECE875" s="206"/>
      <c r="ECF875" s="206"/>
      <c r="ECG875" s="206"/>
      <c r="ECH875" s="206"/>
      <c r="ECI875" s="206"/>
      <c r="ECJ875" s="206"/>
      <c r="ECK875" s="206"/>
      <c r="ECL875" s="206"/>
      <c r="ECM875" s="206"/>
      <c r="ECN875" s="206"/>
      <c r="ECO875" s="206"/>
      <c r="ECP875" s="206"/>
      <c r="ECQ875" s="206"/>
      <c r="ECR875" s="206"/>
      <c r="ECS875" s="206"/>
      <c r="ECT875" s="206"/>
      <c r="ECU875" s="206"/>
      <c r="ECV875" s="206"/>
      <c r="ECW875" s="206"/>
      <c r="ECX875" s="206"/>
      <c r="ECY875" s="206"/>
      <c r="ECZ875" s="206"/>
      <c r="EDA875" s="206"/>
      <c r="EDB875" s="206"/>
      <c r="EDC875" s="206"/>
      <c r="EDD875" s="206"/>
      <c r="EDE875" s="206"/>
      <c r="EDF875" s="206"/>
      <c r="EDG875" s="206"/>
      <c r="EDH875" s="206"/>
      <c r="EDI875" s="206"/>
      <c r="EDJ875" s="206"/>
      <c r="EDK875" s="206"/>
      <c r="EDL875" s="206"/>
      <c r="EDM875" s="206"/>
      <c r="EDN875" s="206"/>
      <c r="EDO875" s="206"/>
      <c r="EDP875" s="206"/>
      <c r="EDQ875" s="206"/>
      <c r="EDR875" s="206"/>
      <c r="EDS875" s="206"/>
      <c r="EDT875" s="206"/>
      <c r="EDU875" s="206"/>
      <c r="EDV875" s="206"/>
      <c r="EDW875" s="206"/>
      <c r="EDX875" s="206"/>
      <c r="EDY875" s="206"/>
      <c r="EDZ875" s="206"/>
      <c r="EEA875" s="206"/>
      <c r="EEB875" s="206"/>
      <c r="EEC875" s="206"/>
      <c r="EED875" s="206"/>
      <c r="EEE875" s="206"/>
      <c r="EEF875" s="206"/>
      <c r="EEG875" s="206"/>
      <c r="EEH875" s="206"/>
      <c r="EEI875" s="206"/>
      <c r="EEJ875" s="206"/>
      <c r="EEK875" s="206"/>
      <c r="EEL875" s="206"/>
      <c r="EEM875" s="206"/>
      <c r="EEN875" s="206"/>
      <c r="EEO875" s="206"/>
      <c r="EEP875" s="206"/>
      <c r="EEQ875" s="206"/>
      <c r="EER875" s="206"/>
      <c r="EES875" s="206"/>
      <c r="EET875" s="206"/>
      <c r="EEU875" s="206"/>
      <c r="EEV875" s="206"/>
      <c r="EEW875" s="206"/>
      <c r="EEX875" s="206"/>
      <c r="EEY875" s="206"/>
      <c r="EEZ875" s="206"/>
      <c r="EFA875" s="206"/>
      <c r="EFB875" s="206"/>
      <c r="EFC875" s="206"/>
      <c r="EFD875" s="206"/>
      <c r="EFE875" s="206"/>
      <c r="EFF875" s="206"/>
      <c r="EFG875" s="206"/>
      <c r="EFH875" s="206"/>
      <c r="EFI875" s="206"/>
      <c r="EFJ875" s="206"/>
      <c r="EFK875" s="206"/>
      <c r="EFL875" s="206"/>
      <c r="EFM875" s="206"/>
      <c r="EFN875" s="206"/>
      <c r="EFO875" s="206"/>
      <c r="EFP875" s="206"/>
      <c r="EFQ875" s="206"/>
      <c r="EFR875" s="206"/>
      <c r="EFS875" s="206"/>
      <c r="EFT875" s="206"/>
      <c r="EFU875" s="206"/>
      <c r="EFV875" s="206"/>
      <c r="EFW875" s="206"/>
      <c r="EFX875" s="206"/>
      <c r="EFY875" s="206"/>
      <c r="EFZ875" s="206"/>
      <c r="EGA875" s="206"/>
      <c r="EGB875" s="206"/>
      <c r="EGC875" s="206"/>
      <c r="EGD875" s="206"/>
      <c r="EGE875" s="206"/>
      <c r="EGF875" s="206"/>
      <c r="EGG875" s="206"/>
      <c r="EGH875" s="206"/>
      <c r="EGI875" s="206"/>
      <c r="EGJ875" s="206"/>
      <c r="EGK875" s="206"/>
      <c r="EGL875" s="206"/>
      <c r="EGM875" s="206"/>
      <c r="EGN875" s="206"/>
      <c r="EGO875" s="206"/>
      <c r="EGP875" s="206"/>
      <c r="EGQ875" s="206"/>
      <c r="EGR875" s="206"/>
      <c r="EGS875" s="206"/>
      <c r="EGT875" s="206"/>
      <c r="EGU875" s="206"/>
      <c r="EGV875" s="206"/>
      <c r="EGW875" s="206"/>
      <c r="EGX875" s="206"/>
      <c r="EGY875" s="206"/>
      <c r="EGZ875" s="206"/>
      <c r="EHA875" s="206"/>
      <c r="EHB875" s="206"/>
      <c r="EHC875" s="206"/>
      <c r="EHD875" s="206"/>
      <c r="EHE875" s="206"/>
      <c r="EHF875" s="206"/>
      <c r="EHG875" s="206"/>
      <c r="EHH875" s="206"/>
      <c r="EHI875" s="206"/>
      <c r="EHJ875" s="206"/>
      <c r="EHK875" s="206"/>
      <c r="EHL875" s="206"/>
      <c r="EHM875" s="206"/>
      <c r="EHN875" s="206"/>
      <c r="EHO875" s="206"/>
      <c r="EHP875" s="206"/>
      <c r="EHQ875" s="206"/>
      <c r="EHR875" s="206"/>
      <c r="EHS875" s="206"/>
      <c r="EHT875" s="206"/>
      <c r="EHU875" s="206"/>
      <c r="EHV875" s="206"/>
      <c r="EHW875" s="206"/>
      <c r="EHX875" s="206"/>
      <c r="EHY875" s="206"/>
      <c r="EHZ875" s="206"/>
      <c r="EIA875" s="206"/>
      <c r="EIB875" s="206"/>
      <c r="EIC875" s="206"/>
      <c r="EID875" s="206"/>
      <c r="EIE875" s="206"/>
      <c r="EIF875" s="206"/>
      <c r="EIG875" s="206"/>
      <c r="EIH875" s="206"/>
      <c r="EII875" s="206"/>
      <c r="EIJ875" s="206"/>
      <c r="EIK875" s="206"/>
      <c r="EIL875" s="206"/>
      <c r="EIM875" s="206"/>
      <c r="EIN875" s="206"/>
      <c r="EIO875" s="206"/>
      <c r="EIP875" s="206"/>
      <c r="EIQ875" s="206"/>
      <c r="EIR875" s="206"/>
      <c r="EIS875" s="206"/>
      <c r="EIT875" s="206"/>
      <c r="EIU875" s="206"/>
      <c r="EIV875" s="206"/>
      <c r="EIW875" s="206"/>
      <c r="EIX875" s="206"/>
      <c r="EIY875" s="206"/>
      <c r="EIZ875" s="206"/>
      <c r="EJA875" s="206"/>
      <c r="EJB875" s="206"/>
      <c r="EJC875" s="206"/>
      <c r="EJD875" s="206"/>
      <c r="EJE875" s="206"/>
      <c r="EJF875" s="206"/>
      <c r="EJG875" s="206"/>
      <c r="EJH875" s="206"/>
      <c r="EJI875" s="206"/>
      <c r="EJJ875" s="206"/>
      <c r="EJK875" s="206"/>
      <c r="EJL875" s="206"/>
      <c r="EJM875" s="206"/>
      <c r="EJN875" s="206"/>
      <c r="EJO875" s="206"/>
      <c r="EJP875" s="206"/>
      <c r="EJQ875" s="206"/>
      <c r="EJR875" s="206"/>
      <c r="EJS875" s="206"/>
      <c r="EJT875" s="206"/>
      <c r="EJU875" s="206"/>
      <c r="EJV875" s="206"/>
      <c r="EJW875" s="206"/>
      <c r="EJX875" s="206"/>
      <c r="EJY875" s="206"/>
      <c r="EJZ875" s="206"/>
      <c r="EKA875" s="206"/>
      <c r="EKB875" s="206"/>
      <c r="EKC875" s="206"/>
      <c r="EKD875" s="206"/>
      <c r="EKE875" s="206"/>
      <c r="EKF875" s="206"/>
      <c r="EKG875" s="206"/>
      <c r="EKH875" s="206"/>
      <c r="EKI875" s="206"/>
      <c r="EKJ875" s="206"/>
      <c r="EKK875" s="206"/>
      <c r="EKL875" s="206"/>
      <c r="EKM875" s="206"/>
      <c r="EKN875" s="206"/>
      <c r="EKO875" s="206"/>
      <c r="EKP875" s="206"/>
      <c r="EKQ875" s="206"/>
      <c r="EKR875" s="206"/>
      <c r="EKS875" s="206"/>
      <c r="EKT875" s="206"/>
      <c r="EKU875" s="206"/>
      <c r="EKV875" s="206"/>
      <c r="EKW875" s="206"/>
      <c r="EKX875" s="206"/>
      <c r="EKY875" s="206"/>
      <c r="EKZ875" s="206"/>
      <c r="ELA875" s="206"/>
      <c r="ELB875" s="206"/>
      <c r="ELC875" s="206"/>
      <c r="ELD875" s="206"/>
      <c r="ELE875" s="206"/>
      <c r="ELF875" s="206"/>
      <c r="ELG875" s="206"/>
      <c r="ELH875" s="206"/>
      <c r="ELI875" s="206"/>
      <c r="ELJ875" s="206"/>
      <c r="ELK875" s="206"/>
      <c r="ELL875" s="206"/>
      <c r="ELM875" s="206"/>
      <c r="ELN875" s="206"/>
      <c r="ELO875" s="206"/>
      <c r="ELP875" s="206"/>
      <c r="ELQ875" s="206"/>
      <c r="ELR875" s="206"/>
      <c r="ELS875" s="206"/>
      <c r="ELT875" s="206"/>
      <c r="ELU875" s="206"/>
      <c r="ELV875" s="206"/>
      <c r="ELW875" s="206"/>
      <c r="ELX875" s="206"/>
      <c r="ELY875" s="206"/>
      <c r="ELZ875" s="206"/>
      <c r="EMA875" s="206"/>
      <c r="EMB875" s="206"/>
      <c r="EMC875" s="206"/>
      <c r="EMD875" s="206"/>
      <c r="EME875" s="206"/>
      <c r="EMF875" s="206"/>
      <c r="EMG875" s="206"/>
      <c r="EMH875" s="206"/>
      <c r="EMI875" s="206"/>
      <c r="EMJ875" s="206"/>
      <c r="EMK875" s="206"/>
      <c r="EML875" s="206"/>
      <c r="EMM875" s="206"/>
      <c r="EMN875" s="206"/>
      <c r="EMO875" s="206"/>
      <c r="EMP875" s="206"/>
      <c r="EMQ875" s="206"/>
      <c r="EMR875" s="206"/>
      <c r="EMS875" s="206"/>
      <c r="EMT875" s="206"/>
      <c r="EMU875" s="206"/>
      <c r="EMV875" s="206"/>
      <c r="EMW875" s="206"/>
      <c r="EMX875" s="206"/>
      <c r="EMY875" s="206"/>
      <c r="EMZ875" s="206"/>
      <c r="ENA875" s="206"/>
      <c r="ENB875" s="206"/>
      <c r="ENC875" s="206"/>
      <c r="END875" s="206"/>
      <c r="ENE875" s="206"/>
      <c r="ENF875" s="206"/>
      <c r="ENG875" s="206"/>
      <c r="ENH875" s="206"/>
      <c r="ENI875" s="206"/>
      <c r="ENJ875" s="206"/>
      <c r="ENK875" s="206"/>
      <c r="ENL875" s="206"/>
      <c r="ENM875" s="206"/>
      <c r="ENN875" s="206"/>
      <c r="ENO875" s="206"/>
      <c r="ENP875" s="206"/>
      <c r="ENQ875" s="206"/>
      <c r="ENR875" s="206"/>
      <c r="ENS875" s="206"/>
      <c r="ENT875" s="206"/>
      <c r="ENU875" s="206"/>
      <c r="ENV875" s="206"/>
      <c r="ENW875" s="206"/>
      <c r="ENX875" s="206"/>
      <c r="ENY875" s="206"/>
      <c r="ENZ875" s="206"/>
      <c r="EOA875" s="206"/>
      <c r="EOB875" s="206"/>
      <c r="EOC875" s="206"/>
      <c r="EOD875" s="206"/>
      <c r="EOE875" s="206"/>
      <c r="EOF875" s="206"/>
      <c r="EOG875" s="206"/>
      <c r="EOH875" s="206"/>
      <c r="EOI875" s="206"/>
      <c r="EOJ875" s="206"/>
      <c r="EOK875" s="206"/>
      <c r="EOL875" s="206"/>
      <c r="EOM875" s="206"/>
      <c r="EON875" s="206"/>
      <c r="EOO875" s="206"/>
      <c r="EOP875" s="206"/>
      <c r="EOQ875" s="206"/>
      <c r="EOR875" s="206"/>
      <c r="EOS875" s="206"/>
      <c r="EOT875" s="206"/>
      <c r="EOU875" s="206"/>
      <c r="EOV875" s="206"/>
      <c r="EOW875" s="206"/>
      <c r="EOX875" s="206"/>
      <c r="EOY875" s="206"/>
      <c r="EOZ875" s="206"/>
      <c r="EPA875" s="206"/>
      <c r="EPB875" s="206"/>
      <c r="EPC875" s="206"/>
      <c r="EPD875" s="206"/>
      <c r="EPE875" s="206"/>
      <c r="EPF875" s="206"/>
      <c r="EPG875" s="206"/>
      <c r="EPH875" s="206"/>
      <c r="EPI875" s="206"/>
      <c r="EPJ875" s="206"/>
      <c r="EPK875" s="206"/>
      <c r="EPL875" s="206"/>
      <c r="EPM875" s="206"/>
      <c r="EPN875" s="206"/>
      <c r="EPO875" s="206"/>
      <c r="EPP875" s="206"/>
      <c r="EPQ875" s="206"/>
      <c r="EPR875" s="206"/>
      <c r="EPS875" s="206"/>
      <c r="EPT875" s="206"/>
      <c r="EPU875" s="206"/>
      <c r="EPV875" s="206"/>
      <c r="EPW875" s="206"/>
      <c r="EPX875" s="206"/>
      <c r="EPY875" s="206"/>
      <c r="EPZ875" s="206"/>
      <c r="EQA875" s="206"/>
      <c r="EQB875" s="206"/>
      <c r="EQC875" s="206"/>
      <c r="EQD875" s="206"/>
      <c r="EQE875" s="206"/>
      <c r="EQF875" s="206"/>
      <c r="EQG875" s="206"/>
      <c r="EQH875" s="206"/>
      <c r="EQI875" s="206"/>
      <c r="EQJ875" s="206"/>
      <c r="EQK875" s="206"/>
      <c r="EQL875" s="206"/>
      <c r="EQM875" s="206"/>
      <c r="EQN875" s="206"/>
      <c r="EQO875" s="206"/>
      <c r="EQP875" s="206"/>
      <c r="EQQ875" s="206"/>
      <c r="EQR875" s="206"/>
      <c r="EQS875" s="206"/>
      <c r="EQT875" s="206"/>
      <c r="EQU875" s="206"/>
      <c r="EQV875" s="206"/>
      <c r="EQW875" s="206"/>
      <c r="EQX875" s="206"/>
      <c r="EQY875" s="206"/>
      <c r="EQZ875" s="206"/>
      <c r="ERA875" s="206"/>
      <c r="ERB875" s="206"/>
      <c r="ERC875" s="206"/>
      <c r="ERD875" s="206"/>
      <c r="ERE875" s="206"/>
      <c r="ERF875" s="206"/>
      <c r="ERG875" s="206"/>
      <c r="ERH875" s="206"/>
      <c r="ERI875" s="206"/>
      <c r="ERJ875" s="206"/>
      <c r="ERK875" s="206"/>
      <c r="ERL875" s="206"/>
      <c r="ERM875" s="206"/>
      <c r="ERN875" s="206"/>
      <c r="ERO875" s="206"/>
      <c r="ERP875" s="206"/>
      <c r="ERQ875" s="206"/>
      <c r="ERR875" s="206"/>
      <c r="ERS875" s="206"/>
      <c r="ERT875" s="206"/>
      <c r="ERU875" s="206"/>
      <c r="ERV875" s="206"/>
      <c r="ERW875" s="206"/>
      <c r="ERX875" s="206"/>
      <c r="ERY875" s="206"/>
      <c r="ERZ875" s="206"/>
      <c r="ESA875" s="206"/>
      <c r="ESB875" s="206"/>
      <c r="ESC875" s="206"/>
      <c r="ESD875" s="206"/>
      <c r="ESE875" s="206"/>
      <c r="ESF875" s="206"/>
      <c r="ESG875" s="206"/>
      <c r="ESH875" s="206"/>
      <c r="ESI875" s="206"/>
      <c r="ESJ875" s="206"/>
      <c r="ESK875" s="206"/>
      <c r="ESL875" s="206"/>
      <c r="ESM875" s="206"/>
      <c r="ESN875" s="206"/>
      <c r="ESO875" s="206"/>
      <c r="ESP875" s="206"/>
      <c r="ESQ875" s="206"/>
      <c r="ESR875" s="206"/>
      <c r="ESS875" s="206"/>
      <c r="EST875" s="206"/>
      <c r="ESU875" s="206"/>
      <c r="ESV875" s="206"/>
      <c r="ESW875" s="206"/>
      <c r="ESX875" s="206"/>
      <c r="ESY875" s="206"/>
      <c r="ESZ875" s="206"/>
      <c r="ETA875" s="206"/>
      <c r="ETB875" s="206"/>
      <c r="ETC875" s="206"/>
      <c r="ETD875" s="206"/>
      <c r="ETE875" s="206"/>
      <c r="ETF875" s="206"/>
      <c r="ETG875" s="206"/>
      <c r="ETH875" s="206"/>
      <c r="ETI875" s="206"/>
      <c r="ETJ875" s="206"/>
      <c r="ETK875" s="206"/>
      <c r="ETL875" s="206"/>
      <c r="ETM875" s="206"/>
      <c r="ETN875" s="206"/>
      <c r="ETO875" s="206"/>
      <c r="ETP875" s="206"/>
      <c r="ETQ875" s="206"/>
      <c r="ETR875" s="206"/>
      <c r="ETS875" s="206"/>
      <c r="ETT875" s="206"/>
      <c r="ETU875" s="206"/>
      <c r="ETV875" s="206"/>
      <c r="ETW875" s="206"/>
      <c r="ETX875" s="206"/>
      <c r="ETY875" s="206"/>
      <c r="ETZ875" s="206"/>
      <c r="EUA875" s="206"/>
      <c r="EUB875" s="206"/>
      <c r="EUC875" s="206"/>
      <c r="EUD875" s="206"/>
      <c r="EUE875" s="206"/>
      <c r="EUF875" s="206"/>
      <c r="EUG875" s="206"/>
      <c r="EUH875" s="206"/>
      <c r="EUI875" s="206"/>
      <c r="EUJ875" s="206"/>
      <c r="EUK875" s="206"/>
      <c r="EUL875" s="206"/>
      <c r="EUM875" s="206"/>
      <c r="EUN875" s="206"/>
      <c r="EUO875" s="206"/>
      <c r="EUP875" s="206"/>
      <c r="EUQ875" s="206"/>
      <c r="EUR875" s="206"/>
      <c r="EUS875" s="206"/>
      <c r="EUT875" s="206"/>
      <c r="EUU875" s="206"/>
      <c r="EUV875" s="206"/>
      <c r="EUW875" s="206"/>
      <c r="EUX875" s="206"/>
      <c r="EUY875" s="206"/>
      <c r="EUZ875" s="206"/>
      <c r="EVA875" s="206"/>
      <c r="EVB875" s="206"/>
      <c r="EVC875" s="206"/>
      <c r="EVD875" s="206"/>
      <c r="EVE875" s="206"/>
      <c r="EVF875" s="206"/>
      <c r="EVG875" s="206"/>
      <c r="EVH875" s="206"/>
      <c r="EVI875" s="206"/>
      <c r="EVJ875" s="206"/>
      <c r="EVK875" s="206"/>
      <c r="EVL875" s="206"/>
      <c r="EVM875" s="206"/>
      <c r="EVN875" s="206"/>
      <c r="EVO875" s="206"/>
      <c r="EVP875" s="206"/>
      <c r="EVQ875" s="206"/>
      <c r="EVR875" s="206"/>
      <c r="EVS875" s="206"/>
      <c r="EVT875" s="206"/>
      <c r="EVU875" s="206"/>
      <c r="EVV875" s="206"/>
      <c r="EVW875" s="206"/>
      <c r="EVX875" s="206"/>
      <c r="EVY875" s="206"/>
      <c r="EVZ875" s="206"/>
      <c r="EWA875" s="206"/>
      <c r="EWB875" s="206"/>
      <c r="EWC875" s="206"/>
      <c r="EWD875" s="206"/>
      <c r="EWE875" s="206"/>
      <c r="EWF875" s="206"/>
      <c r="EWG875" s="206"/>
      <c r="EWH875" s="206"/>
      <c r="EWI875" s="206"/>
      <c r="EWJ875" s="206"/>
      <c r="EWK875" s="206"/>
      <c r="EWL875" s="206"/>
      <c r="EWM875" s="206"/>
      <c r="EWN875" s="206"/>
      <c r="EWO875" s="206"/>
      <c r="EWP875" s="206"/>
      <c r="EWQ875" s="206"/>
      <c r="EWR875" s="206"/>
      <c r="EWS875" s="206"/>
      <c r="EWT875" s="206"/>
      <c r="EWU875" s="206"/>
      <c r="EWV875" s="206"/>
      <c r="EWW875" s="206"/>
      <c r="EWX875" s="206"/>
      <c r="EWY875" s="206"/>
      <c r="EWZ875" s="206"/>
      <c r="EXA875" s="206"/>
      <c r="EXB875" s="206"/>
      <c r="EXC875" s="206"/>
      <c r="EXD875" s="206"/>
      <c r="EXE875" s="206"/>
      <c r="EXF875" s="206"/>
      <c r="EXG875" s="206"/>
      <c r="EXH875" s="206"/>
      <c r="EXI875" s="206"/>
      <c r="EXJ875" s="206"/>
      <c r="EXK875" s="206"/>
      <c r="EXL875" s="206"/>
      <c r="EXM875" s="206"/>
      <c r="EXN875" s="206"/>
      <c r="EXO875" s="206"/>
      <c r="EXP875" s="206"/>
      <c r="EXQ875" s="206"/>
      <c r="EXR875" s="206"/>
      <c r="EXS875" s="206"/>
      <c r="EXT875" s="206"/>
      <c r="EXU875" s="206"/>
      <c r="EXV875" s="206"/>
      <c r="EXW875" s="206"/>
      <c r="EXX875" s="206"/>
      <c r="EXY875" s="206"/>
      <c r="EXZ875" s="206"/>
      <c r="EYA875" s="206"/>
      <c r="EYB875" s="206"/>
      <c r="EYC875" s="206"/>
      <c r="EYD875" s="206"/>
      <c r="EYE875" s="206"/>
      <c r="EYF875" s="206"/>
      <c r="EYG875" s="206"/>
      <c r="EYH875" s="206"/>
      <c r="EYI875" s="206"/>
      <c r="EYJ875" s="206"/>
      <c r="EYK875" s="206"/>
      <c r="EYL875" s="206"/>
      <c r="EYM875" s="206"/>
      <c r="EYN875" s="206"/>
      <c r="EYO875" s="206"/>
      <c r="EYP875" s="206"/>
      <c r="EYQ875" s="206"/>
      <c r="EYR875" s="206"/>
      <c r="EYS875" s="206"/>
      <c r="EYT875" s="206"/>
      <c r="EYU875" s="206"/>
      <c r="EYV875" s="206"/>
      <c r="EYW875" s="206"/>
      <c r="EYX875" s="206"/>
      <c r="EYY875" s="206"/>
      <c r="EYZ875" s="206"/>
      <c r="EZA875" s="206"/>
      <c r="EZB875" s="206"/>
      <c r="EZC875" s="206"/>
      <c r="EZD875" s="206"/>
      <c r="EZE875" s="206"/>
      <c r="EZF875" s="206"/>
      <c r="EZG875" s="206"/>
      <c r="EZH875" s="206"/>
      <c r="EZI875" s="206"/>
      <c r="EZJ875" s="206"/>
      <c r="EZK875" s="206"/>
      <c r="EZL875" s="206"/>
      <c r="EZM875" s="206"/>
      <c r="EZN875" s="206"/>
      <c r="EZO875" s="206"/>
      <c r="EZP875" s="206"/>
      <c r="EZQ875" s="206"/>
      <c r="EZR875" s="206"/>
      <c r="EZS875" s="206"/>
      <c r="EZT875" s="206"/>
      <c r="EZU875" s="206"/>
      <c r="EZV875" s="206"/>
      <c r="EZW875" s="206"/>
      <c r="EZX875" s="206"/>
      <c r="EZY875" s="206"/>
      <c r="EZZ875" s="206"/>
      <c r="FAA875" s="206"/>
      <c r="FAB875" s="206"/>
      <c r="FAC875" s="206"/>
      <c r="FAD875" s="206"/>
      <c r="FAE875" s="206"/>
      <c r="FAF875" s="206"/>
      <c r="FAG875" s="206"/>
      <c r="FAH875" s="206"/>
      <c r="FAI875" s="206"/>
      <c r="FAJ875" s="206"/>
      <c r="FAK875" s="206"/>
      <c r="FAL875" s="206"/>
      <c r="FAM875" s="206"/>
      <c r="FAN875" s="206"/>
      <c r="FAO875" s="206"/>
      <c r="FAP875" s="206"/>
      <c r="FAQ875" s="206"/>
      <c r="FAR875" s="206"/>
      <c r="FAS875" s="206"/>
      <c r="FAT875" s="206"/>
      <c r="FAU875" s="206"/>
      <c r="FAV875" s="206"/>
      <c r="FAW875" s="206"/>
      <c r="FAX875" s="206"/>
      <c r="FAY875" s="206"/>
      <c r="FAZ875" s="206"/>
      <c r="FBA875" s="206"/>
      <c r="FBB875" s="206"/>
      <c r="FBC875" s="206"/>
      <c r="FBD875" s="206"/>
      <c r="FBE875" s="206"/>
      <c r="FBF875" s="206"/>
      <c r="FBG875" s="206"/>
      <c r="FBH875" s="206"/>
      <c r="FBI875" s="206"/>
      <c r="FBJ875" s="206"/>
      <c r="FBK875" s="206"/>
      <c r="FBL875" s="206"/>
      <c r="FBM875" s="206"/>
      <c r="FBN875" s="206"/>
      <c r="FBO875" s="206"/>
      <c r="FBP875" s="206"/>
      <c r="FBQ875" s="206"/>
      <c r="FBR875" s="206"/>
      <c r="FBS875" s="206"/>
      <c r="FBT875" s="206"/>
      <c r="FBU875" s="206"/>
      <c r="FBV875" s="206"/>
      <c r="FBW875" s="206"/>
      <c r="FBX875" s="206"/>
      <c r="FBY875" s="206"/>
      <c r="FBZ875" s="206"/>
      <c r="FCA875" s="206"/>
      <c r="FCB875" s="206"/>
      <c r="FCC875" s="206"/>
      <c r="FCD875" s="206"/>
      <c r="FCE875" s="206"/>
      <c r="FCF875" s="206"/>
      <c r="FCG875" s="206"/>
      <c r="FCH875" s="206"/>
      <c r="FCI875" s="206"/>
      <c r="FCJ875" s="206"/>
      <c r="FCK875" s="206"/>
      <c r="FCL875" s="206"/>
      <c r="FCM875" s="206"/>
      <c r="FCN875" s="206"/>
      <c r="FCO875" s="206"/>
      <c r="FCP875" s="206"/>
      <c r="FCQ875" s="206"/>
      <c r="FCR875" s="206"/>
      <c r="FCS875" s="206"/>
      <c r="FCT875" s="206"/>
      <c r="FCU875" s="206"/>
      <c r="FCV875" s="206"/>
      <c r="FCW875" s="206"/>
      <c r="FCX875" s="206"/>
      <c r="FCY875" s="206"/>
      <c r="FCZ875" s="206"/>
      <c r="FDA875" s="206"/>
      <c r="FDB875" s="206"/>
      <c r="FDC875" s="206"/>
      <c r="FDD875" s="206"/>
      <c r="FDE875" s="206"/>
      <c r="FDF875" s="206"/>
      <c r="FDG875" s="206"/>
      <c r="FDH875" s="206"/>
      <c r="FDI875" s="206"/>
      <c r="FDJ875" s="206"/>
      <c r="FDK875" s="206"/>
      <c r="FDL875" s="206"/>
      <c r="FDM875" s="206"/>
      <c r="FDN875" s="206"/>
      <c r="FDO875" s="206"/>
      <c r="FDP875" s="206"/>
      <c r="FDQ875" s="206"/>
      <c r="FDR875" s="206"/>
      <c r="FDS875" s="206"/>
      <c r="FDT875" s="206"/>
      <c r="FDU875" s="206"/>
      <c r="FDV875" s="206"/>
      <c r="FDW875" s="206"/>
      <c r="FDX875" s="206"/>
      <c r="FDY875" s="206"/>
      <c r="FDZ875" s="206"/>
      <c r="FEA875" s="206"/>
      <c r="FEB875" s="206"/>
      <c r="FEC875" s="206"/>
      <c r="FED875" s="206"/>
      <c r="FEE875" s="206"/>
      <c r="FEF875" s="206"/>
      <c r="FEG875" s="206"/>
      <c r="FEH875" s="206"/>
      <c r="FEI875" s="206"/>
      <c r="FEJ875" s="206"/>
      <c r="FEK875" s="206"/>
      <c r="FEL875" s="206"/>
      <c r="FEM875" s="206"/>
      <c r="FEN875" s="206"/>
      <c r="FEO875" s="206"/>
      <c r="FEP875" s="206"/>
      <c r="FEQ875" s="206"/>
      <c r="FER875" s="206"/>
      <c r="FES875" s="206"/>
      <c r="FET875" s="206"/>
      <c r="FEU875" s="206"/>
      <c r="FEV875" s="206"/>
      <c r="FEW875" s="206"/>
      <c r="FEX875" s="206"/>
      <c r="FEY875" s="206"/>
      <c r="FEZ875" s="206"/>
      <c r="FFA875" s="206"/>
      <c r="FFB875" s="206"/>
      <c r="FFC875" s="206"/>
      <c r="FFD875" s="206"/>
      <c r="FFE875" s="206"/>
      <c r="FFF875" s="206"/>
      <c r="FFG875" s="206"/>
      <c r="FFH875" s="206"/>
      <c r="FFI875" s="206"/>
      <c r="FFJ875" s="206"/>
      <c r="FFK875" s="206"/>
      <c r="FFL875" s="206"/>
      <c r="FFM875" s="206"/>
      <c r="FFN875" s="206"/>
      <c r="FFO875" s="206"/>
      <c r="FFP875" s="206"/>
      <c r="FFQ875" s="206"/>
      <c r="FFR875" s="206"/>
      <c r="FFS875" s="206"/>
      <c r="FFT875" s="206"/>
      <c r="FFU875" s="206"/>
      <c r="FFV875" s="206"/>
      <c r="FFW875" s="206"/>
      <c r="FFX875" s="206"/>
      <c r="FFY875" s="206"/>
      <c r="FFZ875" s="206"/>
      <c r="FGA875" s="206"/>
      <c r="FGB875" s="206"/>
      <c r="FGC875" s="206"/>
      <c r="FGD875" s="206"/>
      <c r="FGE875" s="206"/>
      <c r="FGF875" s="206"/>
      <c r="FGG875" s="206"/>
      <c r="FGH875" s="206"/>
      <c r="FGI875" s="206"/>
      <c r="FGJ875" s="206"/>
      <c r="FGK875" s="206"/>
      <c r="FGL875" s="206"/>
      <c r="FGM875" s="206"/>
      <c r="FGN875" s="206"/>
      <c r="FGO875" s="206"/>
      <c r="FGP875" s="206"/>
      <c r="FGQ875" s="206"/>
      <c r="FGR875" s="206"/>
      <c r="FGS875" s="206"/>
      <c r="FGT875" s="206"/>
      <c r="FGU875" s="206"/>
      <c r="FGV875" s="206"/>
      <c r="FGW875" s="206"/>
      <c r="FGX875" s="206"/>
      <c r="FGY875" s="206"/>
      <c r="FGZ875" s="206"/>
      <c r="FHA875" s="206"/>
      <c r="FHB875" s="206"/>
      <c r="FHC875" s="206"/>
      <c r="FHD875" s="206"/>
      <c r="FHE875" s="206"/>
      <c r="FHF875" s="206"/>
      <c r="FHG875" s="206"/>
      <c r="FHH875" s="206"/>
      <c r="FHI875" s="206"/>
      <c r="FHJ875" s="206"/>
      <c r="FHK875" s="206"/>
      <c r="FHL875" s="206"/>
      <c r="FHM875" s="206"/>
      <c r="FHN875" s="206"/>
      <c r="FHO875" s="206"/>
      <c r="FHP875" s="206"/>
      <c r="FHQ875" s="206"/>
      <c r="FHR875" s="206"/>
      <c r="FHS875" s="206"/>
      <c r="FHT875" s="206"/>
      <c r="FHU875" s="206"/>
      <c r="FHV875" s="206"/>
      <c r="FHW875" s="206"/>
      <c r="FHX875" s="206"/>
      <c r="FHY875" s="206"/>
      <c r="FHZ875" s="206"/>
      <c r="FIA875" s="206"/>
      <c r="FIB875" s="206"/>
      <c r="FIC875" s="206"/>
      <c r="FID875" s="206"/>
      <c r="FIE875" s="206"/>
      <c r="FIF875" s="206"/>
      <c r="FIG875" s="206"/>
      <c r="FIH875" s="206"/>
      <c r="FII875" s="206"/>
      <c r="FIJ875" s="206"/>
      <c r="FIK875" s="206"/>
      <c r="FIL875" s="206"/>
      <c r="FIM875" s="206"/>
      <c r="FIN875" s="206"/>
      <c r="FIO875" s="206"/>
      <c r="FIP875" s="206"/>
      <c r="FIQ875" s="206"/>
      <c r="FIR875" s="206"/>
      <c r="FIS875" s="206"/>
      <c r="FIT875" s="206"/>
      <c r="FIU875" s="206"/>
      <c r="FIV875" s="206"/>
      <c r="FIW875" s="206"/>
      <c r="FIX875" s="206"/>
      <c r="FIY875" s="206"/>
      <c r="FIZ875" s="206"/>
      <c r="FJA875" s="206"/>
      <c r="FJB875" s="206"/>
      <c r="FJC875" s="206"/>
      <c r="FJD875" s="206"/>
      <c r="FJE875" s="206"/>
      <c r="FJF875" s="206"/>
      <c r="FJG875" s="206"/>
      <c r="FJH875" s="206"/>
      <c r="FJI875" s="206"/>
      <c r="FJJ875" s="206"/>
      <c r="FJK875" s="206"/>
      <c r="FJL875" s="206"/>
      <c r="FJM875" s="206"/>
      <c r="FJN875" s="206"/>
      <c r="FJO875" s="206"/>
      <c r="FJP875" s="206"/>
      <c r="FJQ875" s="206"/>
      <c r="FJR875" s="206"/>
      <c r="FJS875" s="206"/>
      <c r="FJT875" s="206"/>
      <c r="FJU875" s="206"/>
      <c r="FJV875" s="206"/>
      <c r="FJW875" s="206"/>
      <c r="FJX875" s="206"/>
      <c r="FJY875" s="206"/>
      <c r="FJZ875" s="206"/>
      <c r="FKA875" s="206"/>
      <c r="FKB875" s="206"/>
      <c r="FKC875" s="206"/>
      <c r="FKD875" s="206"/>
      <c r="FKE875" s="206"/>
      <c r="FKF875" s="206"/>
      <c r="FKG875" s="206"/>
      <c r="FKH875" s="206"/>
      <c r="FKI875" s="206"/>
      <c r="FKJ875" s="206"/>
      <c r="FKK875" s="206"/>
      <c r="FKL875" s="206"/>
      <c r="FKM875" s="206"/>
      <c r="FKN875" s="206"/>
      <c r="FKO875" s="206"/>
      <c r="FKP875" s="206"/>
      <c r="FKQ875" s="206"/>
      <c r="FKR875" s="206"/>
      <c r="FKS875" s="206"/>
      <c r="FKT875" s="206"/>
      <c r="FKU875" s="206"/>
      <c r="FKV875" s="206"/>
      <c r="FKW875" s="206"/>
      <c r="FKX875" s="206"/>
      <c r="FKY875" s="206"/>
      <c r="FKZ875" s="206"/>
      <c r="FLA875" s="206"/>
      <c r="FLB875" s="206"/>
      <c r="FLC875" s="206"/>
      <c r="FLD875" s="206"/>
      <c r="FLE875" s="206"/>
      <c r="FLF875" s="206"/>
      <c r="FLG875" s="206"/>
      <c r="FLH875" s="206"/>
      <c r="FLI875" s="206"/>
      <c r="FLJ875" s="206"/>
      <c r="FLK875" s="206"/>
      <c r="FLL875" s="206"/>
      <c r="FLM875" s="206"/>
      <c r="FLN875" s="206"/>
      <c r="FLO875" s="206"/>
      <c r="FLP875" s="206"/>
      <c r="FLQ875" s="206"/>
      <c r="FLR875" s="206"/>
      <c r="FLS875" s="206"/>
      <c r="FLT875" s="206"/>
      <c r="FLU875" s="206"/>
      <c r="FLV875" s="206"/>
      <c r="FLW875" s="206"/>
      <c r="FLX875" s="206"/>
      <c r="FLY875" s="206"/>
      <c r="FLZ875" s="206"/>
      <c r="FMA875" s="206"/>
      <c r="FMB875" s="206"/>
      <c r="FMC875" s="206"/>
      <c r="FMD875" s="206"/>
      <c r="FME875" s="206"/>
      <c r="FMF875" s="206"/>
      <c r="FMG875" s="206"/>
      <c r="FMH875" s="206"/>
      <c r="FMI875" s="206"/>
      <c r="FMJ875" s="206"/>
      <c r="FMK875" s="206"/>
      <c r="FML875" s="206"/>
      <c r="FMM875" s="206"/>
      <c r="FMN875" s="206"/>
      <c r="FMO875" s="206"/>
      <c r="FMP875" s="206"/>
      <c r="FMQ875" s="206"/>
      <c r="FMR875" s="206"/>
      <c r="FMS875" s="206"/>
      <c r="FMT875" s="206"/>
      <c r="FMU875" s="206"/>
      <c r="FMV875" s="206"/>
      <c r="FMW875" s="206"/>
      <c r="FMX875" s="206"/>
      <c r="FMY875" s="206"/>
      <c r="FMZ875" s="206"/>
      <c r="FNA875" s="206"/>
      <c r="FNB875" s="206"/>
      <c r="FNC875" s="206"/>
      <c r="FND875" s="206"/>
      <c r="FNE875" s="206"/>
      <c r="FNF875" s="206"/>
      <c r="FNG875" s="206"/>
      <c r="FNH875" s="206"/>
      <c r="FNI875" s="206"/>
      <c r="FNJ875" s="206"/>
      <c r="FNK875" s="206"/>
      <c r="FNL875" s="206"/>
      <c r="FNM875" s="206"/>
      <c r="FNN875" s="206"/>
      <c r="FNO875" s="206"/>
      <c r="FNP875" s="206"/>
      <c r="FNQ875" s="206"/>
      <c r="FNR875" s="206"/>
      <c r="FNS875" s="206"/>
      <c r="FNT875" s="206"/>
      <c r="FNU875" s="206"/>
      <c r="FNV875" s="206"/>
      <c r="FNW875" s="206"/>
      <c r="FNX875" s="206"/>
      <c r="FNY875" s="206"/>
      <c r="FNZ875" s="206"/>
      <c r="FOA875" s="206"/>
      <c r="FOB875" s="206"/>
      <c r="FOC875" s="206"/>
      <c r="FOD875" s="206"/>
      <c r="FOE875" s="206"/>
      <c r="FOF875" s="206"/>
      <c r="FOG875" s="206"/>
      <c r="FOH875" s="206"/>
      <c r="FOI875" s="206"/>
      <c r="FOJ875" s="206"/>
      <c r="FOK875" s="206"/>
      <c r="FOL875" s="206"/>
      <c r="FOM875" s="206"/>
      <c r="FON875" s="206"/>
      <c r="FOO875" s="206"/>
      <c r="FOP875" s="206"/>
      <c r="FOQ875" s="206"/>
      <c r="FOR875" s="206"/>
      <c r="FOS875" s="206"/>
      <c r="FOT875" s="206"/>
      <c r="FOU875" s="206"/>
      <c r="FOV875" s="206"/>
      <c r="FOW875" s="206"/>
      <c r="FOX875" s="206"/>
      <c r="FOY875" s="206"/>
      <c r="FOZ875" s="206"/>
      <c r="FPA875" s="206"/>
      <c r="FPB875" s="206"/>
      <c r="FPC875" s="206"/>
      <c r="FPD875" s="206"/>
      <c r="FPE875" s="206"/>
      <c r="FPF875" s="206"/>
      <c r="FPG875" s="206"/>
      <c r="FPH875" s="206"/>
      <c r="FPI875" s="206"/>
      <c r="FPJ875" s="206"/>
      <c r="FPK875" s="206"/>
      <c r="FPL875" s="206"/>
      <c r="FPM875" s="206"/>
      <c r="FPN875" s="206"/>
      <c r="FPO875" s="206"/>
      <c r="FPP875" s="206"/>
      <c r="FPQ875" s="206"/>
      <c r="FPR875" s="206"/>
      <c r="FPS875" s="206"/>
      <c r="FPT875" s="206"/>
      <c r="FPU875" s="206"/>
      <c r="FPV875" s="206"/>
      <c r="FPW875" s="206"/>
      <c r="FPX875" s="206"/>
      <c r="FPY875" s="206"/>
      <c r="FPZ875" s="206"/>
      <c r="FQA875" s="206"/>
      <c r="FQB875" s="206"/>
      <c r="FQC875" s="206"/>
      <c r="FQD875" s="206"/>
      <c r="FQE875" s="206"/>
      <c r="FQF875" s="206"/>
      <c r="FQG875" s="206"/>
      <c r="FQH875" s="206"/>
      <c r="FQI875" s="206"/>
      <c r="FQJ875" s="206"/>
      <c r="FQK875" s="206"/>
      <c r="FQL875" s="206"/>
      <c r="FQM875" s="206"/>
      <c r="FQN875" s="206"/>
      <c r="FQO875" s="206"/>
      <c r="FQP875" s="206"/>
      <c r="FQQ875" s="206"/>
      <c r="FQR875" s="206"/>
      <c r="FQS875" s="206"/>
      <c r="FQT875" s="206"/>
      <c r="FQU875" s="206"/>
      <c r="FQV875" s="206"/>
      <c r="FQW875" s="206"/>
      <c r="FQX875" s="206"/>
      <c r="FQY875" s="206"/>
      <c r="FQZ875" s="206"/>
      <c r="FRA875" s="206"/>
      <c r="FRB875" s="206"/>
      <c r="FRC875" s="206"/>
      <c r="FRD875" s="206"/>
      <c r="FRE875" s="206"/>
      <c r="FRF875" s="206"/>
      <c r="FRG875" s="206"/>
      <c r="FRH875" s="206"/>
      <c r="FRI875" s="206"/>
      <c r="FRJ875" s="206"/>
      <c r="FRK875" s="206"/>
      <c r="FRL875" s="206"/>
      <c r="FRM875" s="206"/>
      <c r="FRN875" s="206"/>
      <c r="FRO875" s="206"/>
      <c r="FRP875" s="206"/>
      <c r="FRQ875" s="206"/>
      <c r="FRR875" s="206"/>
      <c r="FRS875" s="206"/>
      <c r="FRT875" s="206"/>
      <c r="FRU875" s="206"/>
      <c r="FRV875" s="206"/>
      <c r="FRW875" s="206"/>
      <c r="FRX875" s="206"/>
      <c r="FRY875" s="206"/>
      <c r="FRZ875" s="206"/>
      <c r="FSA875" s="206"/>
      <c r="FSB875" s="206"/>
      <c r="FSC875" s="206"/>
      <c r="FSD875" s="206"/>
      <c r="FSE875" s="206"/>
      <c r="FSF875" s="206"/>
      <c r="FSG875" s="206"/>
      <c r="FSH875" s="206"/>
      <c r="FSI875" s="206"/>
      <c r="FSJ875" s="206"/>
      <c r="FSK875" s="206"/>
      <c r="FSL875" s="206"/>
      <c r="FSM875" s="206"/>
      <c r="FSN875" s="206"/>
      <c r="FSO875" s="206"/>
      <c r="FSP875" s="206"/>
      <c r="FSQ875" s="206"/>
      <c r="FSR875" s="206"/>
      <c r="FSS875" s="206"/>
      <c r="FST875" s="206"/>
      <c r="FSU875" s="206"/>
      <c r="FSV875" s="206"/>
      <c r="FSW875" s="206"/>
      <c r="FSX875" s="206"/>
      <c r="FSY875" s="206"/>
      <c r="FSZ875" s="206"/>
      <c r="FTA875" s="206"/>
      <c r="FTB875" s="206"/>
      <c r="FTC875" s="206"/>
      <c r="FTD875" s="206"/>
      <c r="FTE875" s="206"/>
      <c r="FTF875" s="206"/>
      <c r="FTG875" s="206"/>
      <c r="FTH875" s="206"/>
      <c r="FTI875" s="206"/>
      <c r="FTJ875" s="206"/>
      <c r="FTK875" s="206"/>
      <c r="FTL875" s="206"/>
      <c r="FTM875" s="206"/>
      <c r="FTN875" s="206"/>
      <c r="FTO875" s="206"/>
      <c r="FTP875" s="206"/>
      <c r="FTQ875" s="206"/>
      <c r="FTR875" s="206"/>
      <c r="FTS875" s="206"/>
      <c r="FTT875" s="206"/>
      <c r="FTU875" s="206"/>
      <c r="FTV875" s="206"/>
      <c r="FTW875" s="206"/>
      <c r="FTX875" s="206"/>
      <c r="FTY875" s="206"/>
      <c r="FTZ875" s="206"/>
      <c r="FUA875" s="206"/>
      <c r="FUB875" s="206"/>
      <c r="FUC875" s="206"/>
      <c r="FUD875" s="206"/>
      <c r="FUE875" s="206"/>
      <c r="FUF875" s="206"/>
      <c r="FUG875" s="206"/>
      <c r="FUH875" s="206"/>
      <c r="FUI875" s="206"/>
      <c r="FUJ875" s="206"/>
      <c r="FUK875" s="206"/>
      <c r="FUL875" s="206"/>
      <c r="FUM875" s="206"/>
      <c r="FUN875" s="206"/>
      <c r="FUO875" s="206"/>
      <c r="FUP875" s="206"/>
      <c r="FUQ875" s="206"/>
      <c r="FUR875" s="206"/>
      <c r="FUS875" s="206"/>
      <c r="FUT875" s="206"/>
      <c r="FUU875" s="206"/>
      <c r="FUV875" s="206"/>
      <c r="FUW875" s="206"/>
      <c r="FUX875" s="206"/>
      <c r="FUY875" s="206"/>
      <c r="FUZ875" s="206"/>
      <c r="FVA875" s="206"/>
      <c r="FVB875" s="206"/>
      <c r="FVC875" s="206"/>
      <c r="FVD875" s="206"/>
      <c r="FVE875" s="206"/>
      <c r="FVF875" s="206"/>
      <c r="FVG875" s="206"/>
      <c r="FVH875" s="206"/>
      <c r="FVI875" s="206"/>
      <c r="FVJ875" s="206"/>
      <c r="FVK875" s="206"/>
      <c r="FVL875" s="206"/>
      <c r="FVM875" s="206"/>
      <c r="FVN875" s="206"/>
      <c r="FVO875" s="206"/>
      <c r="FVP875" s="206"/>
      <c r="FVQ875" s="206"/>
      <c r="FVR875" s="206"/>
      <c r="FVS875" s="206"/>
      <c r="FVT875" s="206"/>
      <c r="FVU875" s="206"/>
      <c r="FVV875" s="206"/>
      <c r="FVW875" s="206"/>
      <c r="FVX875" s="206"/>
      <c r="FVY875" s="206"/>
      <c r="FVZ875" s="206"/>
      <c r="FWA875" s="206"/>
      <c r="FWB875" s="206"/>
      <c r="FWC875" s="206"/>
      <c r="FWD875" s="206"/>
      <c r="FWE875" s="206"/>
      <c r="FWF875" s="206"/>
      <c r="FWG875" s="206"/>
      <c r="FWH875" s="206"/>
      <c r="FWI875" s="206"/>
      <c r="FWJ875" s="206"/>
      <c r="FWK875" s="206"/>
      <c r="FWL875" s="206"/>
      <c r="FWM875" s="206"/>
      <c r="FWN875" s="206"/>
      <c r="FWO875" s="206"/>
      <c r="FWP875" s="206"/>
      <c r="FWQ875" s="206"/>
      <c r="FWR875" s="206"/>
      <c r="FWS875" s="206"/>
      <c r="FWT875" s="206"/>
      <c r="FWU875" s="206"/>
      <c r="FWV875" s="206"/>
      <c r="FWW875" s="206"/>
      <c r="FWX875" s="206"/>
      <c r="FWY875" s="206"/>
      <c r="FWZ875" s="206"/>
      <c r="FXA875" s="206"/>
      <c r="FXB875" s="206"/>
      <c r="FXC875" s="206"/>
      <c r="FXD875" s="206"/>
      <c r="FXE875" s="206"/>
      <c r="FXF875" s="206"/>
      <c r="FXG875" s="206"/>
      <c r="FXH875" s="206"/>
      <c r="FXI875" s="206"/>
      <c r="FXJ875" s="206"/>
      <c r="FXK875" s="206"/>
      <c r="FXL875" s="206"/>
      <c r="FXM875" s="206"/>
      <c r="FXN875" s="206"/>
      <c r="FXO875" s="206"/>
      <c r="FXP875" s="206"/>
      <c r="FXQ875" s="206"/>
      <c r="FXR875" s="206"/>
      <c r="FXS875" s="206"/>
      <c r="FXT875" s="206"/>
      <c r="FXU875" s="206"/>
      <c r="FXV875" s="206"/>
      <c r="FXW875" s="206"/>
      <c r="FXX875" s="206"/>
      <c r="FXY875" s="206"/>
      <c r="FXZ875" s="206"/>
      <c r="FYA875" s="206"/>
      <c r="FYB875" s="206"/>
      <c r="FYC875" s="206"/>
      <c r="FYD875" s="206"/>
      <c r="FYE875" s="206"/>
      <c r="FYF875" s="206"/>
      <c r="FYG875" s="206"/>
      <c r="FYH875" s="206"/>
      <c r="FYI875" s="206"/>
      <c r="FYJ875" s="206"/>
      <c r="FYK875" s="206"/>
      <c r="FYL875" s="206"/>
      <c r="FYM875" s="206"/>
      <c r="FYN875" s="206"/>
      <c r="FYO875" s="206"/>
      <c r="FYP875" s="206"/>
      <c r="FYQ875" s="206"/>
      <c r="FYR875" s="206"/>
      <c r="FYS875" s="206"/>
      <c r="FYT875" s="206"/>
      <c r="FYU875" s="206"/>
      <c r="FYV875" s="206"/>
      <c r="FYW875" s="206"/>
      <c r="FYX875" s="206"/>
      <c r="FYY875" s="206"/>
      <c r="FYZ875" s="206"/>
      <c r="FZA875" s="206"/>
      <c r="FZB875" s="206"/>
      <c r="FZC875" s="206"/>
      <c r="FZD875" s="206"/>
      <c r="FZE875" s="206"/>
      <c r="FZF875" s="206"/>
      <c r="FZG875" s="206"/>
      <c r="FZH875" s="206"/>
      <c r="FZI875" s="206"/>
      <c r="FZJ875" s="206"/>
      <c r="FZK875" s="206"/>
      <c r="FZL875" s="206"/>
      <c r="FZM875" s="206"/>
      <c r="FZN875" s="206"/>
      <c r="FZO875" s="206"/>
      <c r="FZP875" s="206"/>
      <c r="FZQ875" s="206"/>
      <c r="FZR875" s="206"/>
      <c r="FZS875" s="206"/>
      <c r="FZT875" s="206"/>
      <c r="FZU875" s="206"/>
      <c r="FZV875" s="206"/>
      <c r="FZW875" s="206"/>
      <c r="FZX875" s="206"/>
      <c r="FZY875" s="206"/>
      <c r="FZZ875" s="206"/>
      <c r="GAA875" s="206"/>
      <c r="GAB875" s="206"/>
      <c r="GAC875" s="206"/>
      <c r="GAD875" s="206"/>
      <c r="GAE875" s="206"/>
      <c r="GAF875" s="206"/>
      <c r="GAG875" s="206"/>
      <c r="GAH875" s="206"/>
      <c r="GAI875" s="206"/>
      <c r="GAJ875" s="206"/>
      <c r="GAK875" s="206"/>
      <c r="GAL875" s="206"/>
      <c r="GAM875" s="206"/>
      <c r="GAN875" s="206"/>
      <c r="GAO875" s="206"/>
      <c r="GAP875" s="206"/>
      <c r="GAQ875" s="206"/>
      <c r="GAR875" s="206"/>
      <c r="GAS875" s="206"/>
      <c r="GAT875" s="206"/>
      <c r="GAU875" s="206"/>
      <c r="GAV875" s="206"/>
      <c r="GAW875" s="206"/>
      <c r="GAX875" s="206"/>
      <c r="GAY875" s="206"/>
      <c r="GAZ875" s="206"/>
      <c r="GBA875" s="206"/>
      <c r="GBB875" s="206"/>
      <c r="GBC875" s="206"/>
      <c r="GBD875" s="206"/>
      <c r="GBE875" s="206"/>
      <c r="GBF875" s="206"/>
      <c r="GBG875" s="206"/>
      <c r="GBH875" s="206"/>
      <c r="GBI875" s="206"/>
      <c r="GBJ875" s="206"/>
      <c r="GBK875" s="206"/>
      <c r="GBL875" s="206"/>
      <c r="GBM875" s="206"/>
      <c r="GBN875" s="206"/>
      <c r="GBO875" s="206"/>
      <c r="GBP875" s="206"/>
      <c r="GBQ875" s="206"/>
      <c r="GBR875" s="206"/>
      <c r="GBS875" s="206"/>
      <c r="GBT875" s="206"/>
      <c r="GBU875" s="206"/>
      <c r="GBV875" s="206"/>
      <c r="GBW875" s="206"/>
      <c r="GBX875" s="206"/>
      <c r="GBY875" s="206"/>
      <c r="GBZ875" s="206"/>
      <c r="GCA875" s="206"/>
      <c r="GCB875" s="206"/>
      <c r="GCC875" s="206"/>
      <c r="GCD875" s="206"/>
      <c r="GCE875" s="206"/>
      <c r="GCF875" s="206"/>
      <c r="GCG875" s="206"/>
      <c r="GCH875" s="206"/>
      <c r="GCI875" s="206"/>
      <c r="GCJ875" s="206"/>
      <c r="GCK875" s="206"/>
      <c r="GCL875" s="206"/>
      <c r="GCM875" s="206"/>
      <c r="GCN875" s="206"/>
      <c r="GCO875" s="206"/>
      <c r="GCP875" s="206"/>
      <c r="GCQ875" s="206"/>
      <c r="GCR875" s="206"/>
      <c r="GCS875" s="206"/>
      <c r="GCT875" s="206"/>
      <c r="GCU875" s="206"/>
      <c r="GCV875" s="206"/>
      <c r="GCW875" s="206"/>
      <c r="GCX875" s="206"/>
      <c r="GCY875" s="206"/>
      <c r="GCZ875" s="206"/>
      <c r="GDA875" s="206"/>
      <c r="GDB875" s="206"/>
      <c r="GDC875" s="206"/>
      <c r="GDD875" s="206"/>
      <c r="GDE875" s="206"/>
      <c r="GDF875" s="206"/>
      <c r="GDG875" s="206"/>
      <c r="GDH875" s="206"/>
      <c r="GDI875" s="206"/>
      <c r="GDJ875" s="206"/>
      <c r="GDK875" s="206"/>
      <c r="GDL875" s="206"/>
      <c r="GDM875" s="206"/>
      <c r="GDN875" s="206"/>
      <c r="GDO875" s="206"/>
      <c r="GDP875" s="206"/>
      <c r="GDQ875" s="206"/>
      <c r="GDR875" s="206"/>
      <c r="GDS875" s="206"/>
      <c r="GDT875" s="206"/>
      <c r="GDU875" s="206"/>
      <c r="GDV875" s="206"/>
      <c r="GDW875" s="206"/>
      <c r="GDX875" s="206"/>
      <c r="GDY875" s="206"/>
      <c r="GDZ875" s="206"/>
      <c r="GEA875" s="206"/>
      <c r="GEB875" s="206"/>
      <c r="GEC875" s="206"/>
      <c r="GED875" s="206"/>
      <c r="GEE875" s="206"/>
      <c r="GEF875" s="206"/>
      <c r="GEG875" s="206"/>
      <c r="GEH875" s="206"/>
      <c r="GEI875" s="206"/>
      <c r="GEJ875" s="206"/>
      <c r="GEK875" s="206"/>
      <c r="GEL875" s="206"/>
      <c r="GEM875" s="206"/>
      <c r="GEN875" s="206"/>
      <c r="GEO875" s="206"/>
      <c r="GEP875" s="206"/>
      <c r="GEQ875" s="206"/>
      <c r="GER875" s="206"/>
      <c r="GES875" s="206"/>
      <c r="GET875" s="206"/>
      <c r="GEU875" s="206"/>
      <c r="GEV875" s="206"/>
      <c r="GEW875" s="206"/>
      <c r="GEX875" s="206"/>
      <c r="GEY875" s="206"/>
      <c r="GEZ875" s="206"/>
      <c r="GFA875" s="206"/>
      <c r="GFB875" s="206"/>
      <c r="GFC875" s="206"/>
      <c r="GFD875" s="206"/>
      <c r="GFE875" s="206"/>
      <c r="GFF875" s="206"/>
      <c r="GFG875" s="206"/>
      <c r="GFH875" s="206"/>
      <c r="GFI875" s="206"/>
      <c r="GFJ875" s="206"/>
      <c r="GFK875" s="206"/>
      <c r="GFL875" s="206"/>
      <c r="GFM875" s="206"/>
      <c r="GFN875" s="206"/>
      <c r="GFO875" s="206"/>
      <c r="GFP875" s="206"/>
      <c r="GFQ875" s="206"/>
      <c r="GFR875" s="206"/>
      <c r="GFS875" s="206"/>
      <c r="GFT875" s="206"/>
      <c r="GFU875" s="206"/>
      <c r="GFV875" s="206"/>
      <c r="GFW875" s="206"/>
      <c r="GFX875" s="206"/>
      <c r="GFY875" s="206"/>
      <c r="GFZ875" s="206"/>
      <c r="GGA875" s="206"/>
      <c r="GGB875" s="206"/>
      <c r="GGC875" s="206"/>
      <c r="GGD875" s="206"/>
      <c r="GGE875" s="206"/>
      <c r="GGF875" s="206"/>
      <c r="GGG875" s="206"/>
      <c r="GGH875" s="206"/>
      <c r="GGI875" s="206"/>
      <c r="GGJ875" s="206"/>
      <c r="GGK875" s="206"/>
      <c r="GGL875" s="206"/>
      <c r="GGM875" s="206"/>
      <c r="GGN875" s="206"/>
      <c r="GGO875" s="206"/>
      <c r="GGP875" s="206"/>
      <c r="GGQ875" s="206"/>
      <c r="GGR875" s="206"/>
      <c r="GGS875" s="206"/>
      <c r="GGT875" s="206"/>
      <c r="GGU875" s="206"/>
      <c r="GGV875" s="206"/>
      <c r="GGW875" s="206"/>
      <c r="GGX875" s="206"/>
      <c r="GGY875" s="206"/>
      <c r="GGZ875" s="206"/>
      <c r="GHA875" s="206"/>
      <c r="GHB875" s="206"/>
      <c r="GHC875" s="206"/>
      <c r="GHD875" s="206"/>
      <c r="GHE875" s="206"/>
      <c r="GHF875" s="206"/>
      <c r="GHG875" s="206"/>
      <c r="GHH875" s="206"/>
      <c r="GHI875" s="206"/>
      <c r="GHJ875" s="206"/>
      <c r="GHK875" s="206"/>
      <c r="GHL875" s="206"/>
      <c r="GHM875" s="206"/>
      <c r="GHN875" s="206"/>
      <c r="GHO875" s="206"/>
      <c r="GHP875" s="206"/>
      <c r="GHQ875" s="206"/>
      <c r="GHR875" s="206"/>
      <c r="GHS875" s="206"/>
      <c r="GHT875" s="206"/>
      <c r="GHU875" s="206"/>
      <c r="GHV875" s="206"/>
      <c r="GHW875" s="206"/>
      <c r="GHX875" s="206"/>
      <c r="GHY875" s="206"/>
      <c r="GHZ875" s="206"/>
      <c r="GIA875" s="206"/>
      <c r="GIB875" s="206"/>
      <c r="GIC875" s="206"/>
      <c r="GID875" s="206"/>
      <c r="GIE875" s="206"/>
      <c r="GIF875" s="206"/>
      <c r="GIG875" s="206"/>
      <c r="GIH875" s="206"/>
      <c r="GII875" s="206"/>
      <c r="GIJ875" s="206"/>
      <c r="GIK875" s="206"/>
      <c r="GIL875" s="206"/>
      <c r="GIM875" s="206"/>
      <c r="GIN875" s="206"/>
      <c r="GIO875" s="206"/>
      <c r="GIP875" s="206"/>
      <c r="GIQ875" s="206"/>
      <c r="GIR875" s="206"/>
      <c r="GIS875" s="206"/>
      <c r="GIT875" s="206"/>
      <c r="GIU875" s="206"/>
      <c r="GIV875" s="206"/>
      <c r="GIW875" s="206"/>
      <c r="GIX875" s="206"/>
      <c r="GIY875" s="206"/>
      <c r="GIZ875" s="206"/>
      <c r="GJA875" s="206"/>
      <c r="GJB875" s="206"/>
      <c r="GJC875" s="206"/>
      <c r="GJD875" s="206"/>
      <c r="GJE875" s="206"/>
      <c r="GJF875" s="206"/>
      <c r="GJG875" s="206"/>
      <c r="GJH875" s="206"/>
      <c r="GJI875" s="206"/>
      <c r="GJJ875" s="206"/>
      <c r="GJK875" s="206"/>
      <c r="GJL875" s="206"/>
      <c r="GJM875" s="206"/>
      <c r="GJN875" s="206"/>
      <c r="GJO875" s="206"/>
      <c r="GJP875" s="206"/>
      <c r="GJQ875" s="206"/>
      <c r="GJR875" s="206"/>
      <c r="GJS875" s="206"/>
      <c r="GJT875" s="206"/>
      <c r="GJU875" s="206"/>
      <c r="GJV875" s="206"/>
      <c r="GJW875" s="206"/>
      <c r="GJX875" s="206"/>
      <c r="GJY875" s="206"/>
      <c r="GJZ875" s="206"/>
      <c r="GKA875" s="206"/>
      <c r="GKB875" s="206"/>
      <c r="GKC875" s="206"/>
      <c r="GKD875" s="206"/>
      <c r="GKE875" s="206"/>
      <c r="GKF875" s="206"/>
      <c r="GKG875" s="206"/>
      <c r="GKH875" s="206"/>
      <c r="GKI875" s="206"/>
      <c r="GKJ875" s="206"/>
      <c r="GKK875" s="206"/>
      <c r="GKL875" s="206"/>
      <c r="GKM875" s="206"/>
      <c r="GKN875" s="206"/>
      <c r="GKO875" s="206"/>
      <c r="GKP875" s="206"/>
      <c r="GKQ875" s="206"/>
      <c r="GKR875" s="206"/>
      <c r="GKS875" s="206"/>
      <c r="GKT875" s="206"/>
      <c r="GKU875" s="206"/>
      <c r="GKV875" s="206"/>
      <c r="GKW875" s="206"/>
      <c r="GKX875" s="206"/>
      <c r="GKY875" s="206"/>
      <c r="GKZ875" s="206"/>
      <c r="GLA875" s="206"/>
      <c r="GLB875" s="206"/>
      <c r="GLC875" s="206"/>
      <c r="GLD875" s="206"/>
      <c r="GLE875" s="206"/>
      <c r="GLF875" s="206"/>
      <c r="GLG875" s="206"/>
      <c r="GLH875" s="206"/>
      <c r="GLI875" s="206"/>
      <c r="GLJ875" s="206"/>
      <c r="GLK875" s="206"/>
      <c r="GLL875" s="206"/>
      <c r="GLM875" s="206"/>
      <c r="GLN875" s="206"/>
      <c r="GLO875" s="206"/>
      <c r="GLP875" s="206"/>
      <c r="GLQ875" s="206"/>
      <c r="GLR875" s="206"/>
      <c r="GLS875" s="206"/>
      <c r="GLT875" s="206"/>
      <c r="GLU875" s="206"/>
      <c r="GLV875" s="206"/>
      <c r="GLW875" s="206"/>
      <c r="GLX875" s="206"/>
      <c r="GLY875" s="206"/>
      <c r="GLZ875" s="206"/>
      <c r="GMA875" s="206"/>
      <c r="GMB875" s="206"/>
      <c r="GMC875" s="206"/>
      <c r="GMD875" s="206"/>
      <c r="GME875" s="206"/>
      <c r="GMF875" s="206"/>
      <c r="GMG875" s="206"/>
      <c r="GMH875" s="206"/>
      <c r="GMI875" s="206"/>
      <c r="GMJ875" s="206"/>
      <c r="GMK875" s="206"/>
      <c r="GML875" s="206"/>
      <c r="GMM875" s="206"/>
      <c r="GMN875" s="206"/>
      <c r="GMO875" s="206"/>
      <c r="GMP875" s="206"/>
      <c r="GMQ875" s="206"/>
      <c r="GMR875" s="206"/>
      <c r="GMS875" s="206"/>
      <c r="GMT875" s="206"/>
      <c r="GMU875" s="206"/>
      <c r="GMV875" s="206"/>
      <c r="GMW875" s="206"/>
      <c r="GMX875" s="206"/>
      <c r="GMY875" s="206"/>
      <c r="GMZ875" s="206"/>
      <c r="GNA875" s="206"/>
      <c r="GNB875" s="206"/>
      <c r="GNC875" s="206"/>
      <c r="GND875" s="206"/>
      <c r="GNE875" s="206"/>
      <c r="GNF875" s="206"/>
      <c r="GNG875" s="206"/>
      <c r="GNH875" s="206"/>
      <c r="GNI875" s="206"/>
      <c r="GNJ875" s="206"/>
      <c r="GNK875" s="206"/>
      <c r="GNL875" s="206"/>
      <c r="GNM875" s="206"/>
      <c r="GNN875" s="206"/>
      <c r="GNO875" s="206"/>
      <c r="GNP875" s="206"/>
      <c r="GNQ875" s="206"/>
      <c r="GNR875" s="206"/>
      <c r="GNS875" s="206"/>
      <c r="GNT875" s="206"/>
      <c r="GNU875" s="206"/>
      <c r="GNV875" s="206"/>
      <c r="GNW875" s="206"/>
      <c r="GNX875" s="206"/>
      <c r="GNY875" s="206"/>
      <c r="GNZ875" s="206"/>
      <c r="GOA875" s="206"/>
      <c r="GOB875" s="206"/>
      <c r="GOC875" s="206"/>
      <c r="GOD875" s="206"/>
      <c r="GOE875" s="206"/>
      <c r="GOF875" s="206"/>
      <c r="GOG875" s="206"/>
      <c r="GOH875" s="206"/>
      <c r="GOI875" s="206"/>
      <c r="GOJ875" s="206"/>
      <c r="GOK875" s="206"/>
      <c r="GOL875" s="206"/>
      <c r="GOM875" s="206"/>
      <c r="GON875" s="206"/>
      <c r="GOO875" s="206"/>
      <c r="GOP875" s="206"/>
      <c r="GOQ875" s="206"/>
      <c r="GOR875" s="206"/>
      <c r="GOS875" s="206"/>
      <c r="GOT875" s="206"/>
      <c r="GOU875" s="206"/>
      <c r="GOV875" s="206"/>
      <c r="GOW875" s="206"/>
      <c r="GOX875" s="206"/>
      <c r="GOY875" s="206"/>
      <c r="GOZ875" s="206"/>
      <c r="GPA875" s="206"/>
      <c r="GPB875" s="206"/>
      <c r="GPC875" s="206"/>
      <c r="GPD875" s="206"/>
      <c r="GPE875" s="206"/>
      <c r="GPF875" s="206"/>
      <c r="GPG875" s="206"/>
      <c r="GPH875" s="206"/>
      <c r="GPI875" s="206"/>
      <c r="GPJ875" s="206"/>
      <c r="GPK875" s="206"/>
      <c r="GPL875" s="206"/>
      <c r="GPM875" s="206"/>
      <c r="GPN875" s="206"/>
      <c r="GPO875" s="206"/>
      <c r="GPP875" s="206"/>
      <c r="GPQ875" s="206"/>
      <c r="GPR875" s="206"/>
      <c r="GPS875" s="206"/>
      <c r="GPT875" s="206"/>
      <c r="GPU875" s="206"/>
      <c r="GPV875" s="206"/>
      <c r="GPW875" s="206"/>
      <c r="GPX875" s="206"/>
      <c r="GPY875" s="206"/>
      <c r="GPZ875" s="206"/>
      <c r="GQA875" s="206"/>
      <c r="GQB875" s="206"/>
      <c r="GQC875" s="206"/>
      <c r="GQD875" s="206"/>
      <c r="GQE875" s="206"/>
      <c r="GQF875" s="206"/>
      <c r="GQG875" s="206"/>
      <c r="GQH875" s="206"/>
      <c r="GQI875" s="206"/>
      <c r="GQJ875" s="206"/>
      <c r="GQK875" s="206"/>
      <c r="GQL875" s="206"/>
      <c r="GQM875" s="206"/>
      <c r="GQN875" s="206"/>
      <c r="GQO875" s="206"/>
      <c r="GQP875" s="206"/>
      <c r="GQQ875" s="206"/>
      <c r="GQR875" s="206"/>
      <c r="GQS875" s="206"/>
      <c r="GQT875" s="206"/>
      <c r="GQU875" s="206"/>
      <c r="GQV875" s="206"/>
      <c r="GQW875" s="206"/>
      <c r="GQX875" s="206"/>
      <c r="GQY875" s="206"/>
      <c r="GQZ875" s="206"/>
      <c r="GRA875" s="206"/>
      <c r="GRB875" s="206"/>
      <c r="GRC875" s="206"/>
      <c r="GRD875" s="206"/>
      <c r="GRE875" s="206"/>
      <c r="GRF875" s="206"/>
      <c r="GRG875" s="206"/>
      <c r="GRH875" s="206"/>
      <c r="GRI875" s="206"/>
      <c r="GRJ875" s="206"/>
      <c r="GRK875" s="206"/>
      <c r="GRL875" s="206"/>
      <c r="GRM875" s="206"/>
      <c r="GRN875" s="206"/>
      <c r="GRO875" s="206"/>
      <c r="GRP875" s="206"/>
      <c r="GRQ875" s="206"/>
      <c r="GRR875" s="206"/>
      <c r="GRS875" s="206"/>
      <c r="GRT875" s="206"/>
      <c r="GRU875" s="206"/>
      <c r="GRV875" s="206"/>
      <c r="GRW875" s="206"/>
      <c r="GRX875" s="206"/>
      <c r="GRY875" s="206"/>
      <c r="GRZ875" s="206"/>
      <c r="GSA875" s="206"/>
      <c r="GSB875" s="206"/>
      <c r="GSC875" s="206"/>
      <c r="GSD875" s="206"/>
      <c r="GSE875" s="206"/>
      <c r="GSF875" s="206"/>
      <c r="GSG875" s="206"/>
      <c r="GSH875" s="206"/>
      <c r="GSI875" s="206"/>
      <c r="GSJ875" s="206"/>
      <c r="GSK875" s="206"/>
      <c r="GSL875" s="206"/>
      <c r="GSM875" s="206"/>
      <c r="GSN875" s="206"/>
      <c r="GSO875" s="206"/>
      <c r="GSP875" s="206"/>
      <c r="GSQ875" s="206"/>
      <c r="GSR875" s="206"/>
      <c r="GSS875" s="206"/>
      <c r="GST875" s="206"/>
      <c r="GSU875" s="206"/>
      <c r="GSV875" s="206"/>
      <c r="GSW875" s="206"/>
      <c r="GSX875" s="206"/>
      <c r="GSY875" s="206"/>
      <c r="GSZ875" s="206"/>
      <c r="GTA875" s="206"/>
      <c r="GTB875" s="206"/>
      <c r="GTC875" s="206"/>
      <c r="GTD875" s="206"/>
      <c r="GTE875" s="206"/>
      <c r="GTF875" s="206"/>
      <c r="GTG875" s="206"/>
      <c r="GTH875" s="206"/>
      <c r="GTI875" s="206"/>
      <c r="GTJ875" s="206"/>
      <c r="GTK875" s="206"/>
      <c r="GTL875" s="206"/>
      <c r="GTM875" s="206"/>
      <c r="GTN875" s="206"/>
      <c r="GTO875" s="206"/>
      <c r="GTP875" s="206"/>
      <c r="GTQ875" s="206"/>
      <c r="GTR875" s="206"/>
      <c r="GTS875" s="206"/>
      <c r="GTT875" s="206"/>
      <c r="GTU875" s="206"/>
      <c r="GTV875" s="206"/>
      <c r="GTW875" s="206"/>
      <c r="GTX875" s="206"/>
      <c r="GTY875" s="206"/>
      <c r="GTZ875" s="206"/>
      <c r="GUA875" s="206"/>
      <c r="GUB875" s="206"/>
      <c r="GUC875" s="206"/>
      <c r="GUD875" s="206"/>
      <c r="GUE875" s="206"/>
      <c r="GUF875" s="206"/>
      <c r="GUG875" s="206"/>
      <c r="GUH875" s="206"/>
      <c r="GUI875" s="206"/>
      <c r="GUJ875" s="206"/>
      <c r="GUK875" s="206"/>
      <c r="GUL875" s="206"/>
      <c r="GUM875" s="206"/>
      <c r="GUN875" s="206"/>
      <c r="GUO875" s="206"/>
      <c r="GUP875" s="206"/>
      <c r="GUQ875" s="206"/>
      <c r="GUR875" s="206"/>
      <c r="GUS875" s="206"/>
      <c r="GUT875" s="206"/>
      <c r="GUU875" s="206"/>
      <c r="GUV875" s="206"/>
      <c r="GUW875" s="206"/>
      <c r="GUX875" s="206"/>
      <c r="GUY875" s="206"/>
      <c r="GUZ875" s="206"/>
      <c r="GVA875" s="206"/>
      <c r="GVB875" s="206"/>
      <c r="GVC875" s="206"/>
      <c r="GVD875" s="206"/>
      <c r="GVE875" s="206"/>
      <c r="GVF875" s="206"/>
      <c r="GVG875" s="206"/>
      <c r="GVH875" s="206"/>
      <c r="GVI875" s="206"/>
      <c r="GVJ875" s="206"/>
      <c r="GVK875" s="206"/>
      <c r="GVL875" s="206"/>
      <c r="GVM875" s="206"/>
      <c r="GVN875" s="206"/>
      <c r="GVO875" s="206"/>
      <c r="GVP875" s="206"/>
      <c r="GVQ875" s="206"/>
      <c r="GVR875" s="206"/>
      <c r="GVS875" s="206"/>
      <c r="GVT875" s="206"/>
      <c r="GVU875" s="206"/>
      <c r="GVV875" s="206"/>
      <c r="GVW875" s="206"/>
      <c r="GVX875" s="206"/>
      <c r="GVY875" s="206"/>
      <c r="GVZ875" s="206"/>
      <c r="GWA875" s="206"/>
      <c r="GWB875" s="206"/>
      <c r="GWC875" s="206"/>
      <c r="GWD875" s="206"/>
      <c r="GWE875" s="206"/>
      <c r="GWF875" s="206"/>
      <c r="GWG875" s="206"/>
      <c r="GWH875" s="206"/>
      <c r="GWI875" s="206"/>
      <c r="GWJ875" s="206"/>
      <c r="GWK875" s="206"/>
      <c r="GWL875" s="206"/>
      <c r="GWM875" s="206"/>
      <c r="GWN875" s="206"/>
      <c r="GWO875" s="206"/>
      <c r="GWP875" s="206"/>
      <c r="GWQ875" s="206"/>
      <c r="GWR875" s="206"/>
      <c r="GWS875" s="206"/>
      <c r="GWT875" s="206"/>
      <c r="GWU875" s="206"/>
      <c r="GWV875" s="206"/>
      <c r="GWW875" s="206"/>
      <c r="GWX875" s="206"/>
      <c r="GWY875" s="206"/>
      <c r="GWZ875" s="206"/>
      <c r="GXA875" s="206"/>
      <c r="GXB875" s="206"/>
      <c r="GXC875" s="206"/>
      <c r="GXD875" s="206"/>
      <c r="GXE875" s="206"/>
      <c r="GXF875" s="206"/>
      <c r="GXG875" s="206"/>
      <c r="GXH875" s="206"/>
      <c r="GXI875" s="206"/>
      <c r="GXJ875" s="206"/>
      <c r="GXK875" s="206"/>
      <c r="GXL875" s="206"/>
      <c r="GXM875" s="206"/>
      <c r="GXN875" s="206"/>
      <c r="GXO875" s="206"/>
      <c r="GXP875" s="206"/>
      <c r="GXQ875" s="206"/>
      <c r="GXR875" s="206"/>
      <c r="GXS875" s="206"/>
      <c r="GXT875" s="206"/>
      <c r="GXU875" s="206"/>
      <c r="GXV875" s="206"/>
      <c r="GXW875" s="206"/>
      <c r="GXX875" s="206"/>
      <c r="GXY875" s="206"/>
      <c r="GXZ875" s="206"/>
      <c r="GYA875" s="206"/>
      <c r="GYB875" s="206"/>
      <c r="GYC875" s="206"/>
      <c r="GYD875" s="206"/>
      <c r="GYE875" s="206"/>
      <c r="GYF875" s="206"/>
      <c r="GYG875" s="206"/>
      <c r="GYH875" s="206"/>
      <c r="GYI875" s="206"/>
      <c r="GYJ875" s="206"/>
      <c r="GYK875" s="206"/>
      <c r="GYL875" s="206"/>
      <c r="GYM875" s="206"/>
      <c r="GYN875" s="206"/>
      <c r="GYO875" s="206"/>
      <c r="GYP875" s="206"/>
      <c r="GYQ875" s="206"/>
      <c r="GYR875" s="206"/>
      <c r="GYS875" s="206"/>
      <c r="GYT875" s="206"/>
      <c r="GYU875" s="206"/>
      <c r="GYV875" s="206"/>
      <c r="GYW875" s="206"/>
      <c r="GYX875" s="206"/>
      <c r="GYY875" s="206"/>
      <c r="GYZ875" s="206"/>
      <c r="GZA875" s="206"/>
      <c r="GZB875" s="206"/>
      <c r="GZC875" s="206"/>
      <c r="GZD875" s="206"/>
      <c r="GZE875" s="206"/>
      <c r="GZF875" s="206"/>
      <c r="GZG875" s="206"/>
      <c r="GZH875" s="206"/>
      <c r="GZI875" s="206"/>
      <c r="GZJ875" s="206"/>
      <c r="GZK875" s="206"/>
      <c r="GZL875" s="206"/>
      <c r="GZM875" s="206"/>
      <c r="GZN875" s="206"/>
      <c r="GZO875" s="206"/>
      <c r="GZP875" s="206"/>
      <c r="GZQ875" s="206"/>
      <c r="GZR875" s="206"/>
      <c r="GZS875" s="206"/>
      <c r="GZT875" s="206"/>
      <c r="GZU875" s="206"/>
      <c r="GZV875" s="206"/>
      <c r="GZW875" s="206"/>
      <c r="GZX875" s="206"/>
      <c r="GZY875" s="206"/>
      <c r="GZZ875" s="206"/>
      <c r="HAA875" s="206"/>
      <c r="HAB875" s="206"/>
      <c r="HAC875" s="206"/>
      <c r="HAD875" s="206"/>
      <c r="HAE875" s="206"/>
      <c r="HAF875" s="206"/>
      <c r="HAG875" s="206"/>
      <c r="HAH875" s="206"/>
      <c r="HAI875" s="206"/>
      <c r="HAJ875" s="206"/>
      <c r="HAK875" s="206"/>
      <c r="HAL875" s="206"/>
      <c r="HAM875" s="206"/>
      <c r="HAN875" s="206"/>
      <c r="HAO875" s="206"/>
      <c r="HAP875" s="206"/>
      <c r="HAQ875" s="206"/>
      <c r="HAR875" s="206"/>
      <c r="HAS875" s="206"/>
      <c r="HAT875" s="206"/>
      <c r="HAU875" s="206"/>
      <c r="HAV875" s="206"/>
      <c r="HAW875" s="206"/>
      <c r="HAX875" s="206"/>
      <c r="HAY875" s="206"/>
      <c r="HAZ875" s="206"/>
      <c r="HBA875" s="206"/>
      <c r="HBB875" s="206"/>
      <c r="HBC875" s="206"/>
      <c r="HBD875" s="206"/>
      <c r="HBE875" s="206"/>
      <c r="HBF875" s="206"/>
      <c r="HBG875" s="206"/>
      <c r="HBH875" s="206"/>
      <c r="HBI875" s="206"/>
      <c r="HBJ875" s="206"/>
      <c r="HBK875" s="206"/>
      <c r="HBL875" s="206"/>
      <c r="HBM875" s="206"/>
      <c r="HBN875" s="206"/>
      <c r="HBO875" s="206"/>
      <c r="HBP875" s="206"/>
      <c r="HBQ875" s="206"/>
      <c r="HBR875" s="206"/>
      <c r="HBS875" s="206"/>
      <c r="HBT875" s="206"/>
      <c r="HBU875" s="206"/>
      <c r="HBV875" s="206"/>
      <c r="HBW875" s="206"/>
      <c r="HBX875" s="206"/>
      <c r="HBY875" s="206"/>
      <c r="HBZ875" s="206"/>
      <c r="HCA875" s="206"/>
      <c r="HCB875" s="206"/>
      <c r="HCC875" s="206"/>
      <c r="HCD875" s="206"/>
      <c r="HCE875" s="206"/>
      <c r="HCF875" s="206"/>
      <c r="HCG875" s="206"/>
      <c r="HCH875" s="206"/>
      <c r="HCI875" s="206"/>
      <c r="HCJ875" s="206"/>
      <c r="HCK875" s="206"/>
      <c r="HCL875" s="206"/>
      <c r="HCM875" s="206"/>
      <c r="HCN875" s="206"/>
      <c r="HCO875" s="206"/>
      <c r="HCP875" s="206"/>
      <c r="HCQ875" s="206"/>
      <c r="HCR875" s="206"/>
      <c r="HCS875" s="206"/>
      <c r="HCT875" s="206"/>
      <c r="HCU875" s="206"/>
      <c r="HCV875" s="206"/>
      <c r="HCW875" s="206"/>
      <c r="HCX875" s="206"/>
      <c r="HCY875" s="206"/>
      <c r="HCZ875" s="206"/>
      <c r="HDA875" s="206"/>
      <c r="HDB875" s="206"/>
      <c r="HDC875" s="206"/>
      <c r="HDD875" s="206"/>
      <c r="HDE875" s="206"/>
      <c r="HDF875" s="206"/>
      <c r="HDG875" s="206"/>
      <c r="HDH875" s="206"/>
      <c r="HDI875" s="206"/>
      <c r="HDJ875" s="206"/>
      <c r="HDK875" s="206"/>
      <c r="HDL875" s="206"/>
      <c r="HDM875" s="206"/>
      <c r="HDN875" s="206"/>
      <c r="HDO875" s="206"/>
      <c r="HDP875" s="206"/>
      <c r="HDQ875" s="206"/>
      <c r="HDR875" s="206"/>
      <c r="HDS875" s="206"/>
      <c r="HDT875" s="206"/>
      <c r="HDU875" s="206"/>
      <c r="HDV875" s="206"/>
      <c r="HDW875" s="206"/>
      <c r="HDX875" s="206"/>
      <c r="HDY875" s="206"/>
      <c r="HDZ875" s="206"/>
      <c r="HEA875" s="206"/>
      <c r="HEB875" s="206"/>
      <c r="HEC875" s="206"/>
      <c r="HED875" s="206"/>
      <c r="HEE875" s="206"/>
      <c r="HEF875" s="206"/>
      <c r="HEG875" s="206"/>
      <c r="HEH875" s="206"/>
      <c r="HEI875" s="206"/>
      <c r="HEJ875" s="206"/>
      <c r="HEK875" s="206"/>
      <c r="HEL875" s="206"/>
      <c r="HEM875" s="206"/>
      <c r="HEN875" s="206"/>
      <c r="HEO875" s="206"/>
      <c r="HEP875" s="206"/>
      <c r="HEQ875" s="206"/>
      <c r="HER875" s="206"/>
      <c r="HES875" s="206"/>
      <c r="HET875" s="206"/>
      <c r="HEU875" s="206"/>
      <c r="HEV875" s="206"/>
      <c r="HEW875" s="206"/>
      <c r="HEX875" s="206"/>
      <c r="HEY875" s="206"/>
      <c r="HEZ875" s="206"/>
      <c r="HFA875" s="206"/>
      <c r="HFB875" s="206"/>
      <c r="HFC875" s="206"/>
      <c r="HFD875" s="206"/>
      <c r="HFE875" s="206"/>
      <c r="HFF875" s="206"/>
      <c r="HFG875" s="206"/>
      <c r="HFH875" s="206"/>
      <c r="HFI875" s="206"/>
      <c r="HFJ875" s="206"/>
      <c r="HFK875" s="206"/>
      <c r="HFL875" s="206"/>
      <c r="HFM875" s="206"/>
      <c r="HFN875" s="206"/>
      <c r="HFO875" s="206"/>
      <c r="HFP875" s="206"/>
      <c r="HFQ875" s="206"/>
      <c r="HFR875" s="206"/>
      <c r="HFS875" s="206"/>
      <c r="HFT875" s="206"/>
      <c r="HFU875" s="206"/>
      <c r="HFV875" s="206"/>
      <c r="HFW875" s="206"/>
      <c r="HFX875" s="206"/>
      <c r="HFY875" s="206"/>
      <c r="HFZ875" s="206"/>
      <c r="HGA875" s="206"/>
      <c r="HGB875" s="206"/>
      <c r="HGC875" s="206"/>
      <c r="HGD875" s="206"/>
      <c r="HGE875" s="206"/>
      <c r="HGF875" s="206"/>
      <c r="HGG875" s="206"/>
      <c r="HGH875" s="206"/>
      <c r="HGI875" s="206"/>
      <c r="HGJ875" s="206"/>
      <c r="HGK875" s="206"/>
      <c r="HGL875" s="206"/>
      <c r="HGM875" s="206"/>
      <c r="HGN875" s="206"/>
      <c r="HGO875" s="206"/>
      <c r="HGP875" s="206"/>
      <c r="HGQ875" s="206"/>
      <c r="HGR875" s="206"/>
      <c r="HGS875" s="206"/>
      <c r="HGT875" s="206"/>
      <c r="HGU875" s="206"/>
      <c r="HGV875" s="206"/>
      <c r="HGW875" s="206"/>
      <c r="HGX875" s="206"/>
      <c r="HGY875" s="206"/>
      <c r="HGZ875" s="206"/>
      <c r="HHA875" s="206"/>
      <c r="HHB875" s="206"/>
      <c r="HHC875" s="206"/>
      <c r="HHD875" s="206"/>
      <c r="HHE875" s="206"/>
      <c r="HHF875" s="206"/>
      <c r="HHG875" s="206"/>
      <c r="HHH875" s="206"/>
      <c r="HHI875" s="206"/>
      <c r="HHJ875" s="206"/>
      <c r="HHK875" s="206"/>
      <c r="HHL875" s="206"/>
      <c r="HHM875" s="206"/>
      <c r="HHN875" s="206"/>
      <c r="HHO875" s="206"/>
      <c r="HHP875" s="206"/>
      <c r="HHQ875" s="206"/>
      <c r="HHR875" s="206"/>
      <c r="HHS875" s="206"/>
      <c r="HHT875" s="206"/>
      <c r="HHU875" s="206"/>
      <c r="HHV875" s="206"/>
      <c r="HHW875" s="206"/>
      <c r="HHX875" s="206"/>
      <c r="HHY875" s="206"/>
      <c r="HHZ875" s="206"/>
      <c r="HIA875" s="206"/>
      <c r="HIB875" s="206"/>
      <c r="HIC875" s="206"/>
      <c r="HID875" s="206"/>
      <c r="HIE875" s="206"/>
      <c r="HIF875" s="206"/>
      <c r="HIG875" s="206"/>
      <c r="HIH875" s="206"/>
      <c r="HII875" s="206"/>
      <c r="HIJ875" s="206"/>
      <c r="HIK875" s="206"/>
      <c r="HIL875" s="206"/>
      <c r="HIM875" s="206"/>
      <c r="HIN875" s="206"/>
      <c r="HIO875" s="206"/>
      <c r="HIP875" s="206"/>
      <c r="HIQ875" s="206"/>
      <c r="HIR875" s="206"/>
      <c r="HIS875" s="206"/>
      <c r="HIT875" s="206"/>
      <c r="HIU875" s="206"/>
      <c r="HIV875" s="206"/>
      <c r="HIW875" s="206"/>
      <c r="HIX875" s="206"/>
      <c r="HIY875" s="206"/>
      <c r="HIZ875" s="206"/>
      <c r="HJA875" s="206"/>
      <c r="HJB875" s="206"/>
      <c r="HJC875" s="206"/>
      <c r="HJD875" s="206"/>
      <c r="HJE875" s="206"/>
      <c r="HJF875" s="206"/>
      <c r="HJG875" s="206"/>
      <c r="HJH875" s="206"/>
      <c r="HJI875" s="206"/>
      <c r="HJJ875" s="206"/>
      <c r="HJK875" s="206"/>
      <c r="HJL875" s="206"/>
      <c r="HJM875" s="206"/>
      <c r="HJN875" s="206"/>
      <c r="HJO875" s="206"/>
      <c r="HJP875" s="206"/>
      <c r="HJQ875" s="206"/>
      <c r="HJR875" s="206"/>
      <c r="HJS875" s="206"/>
      <c r="HJT875" s="206"/>
      <c r="HJU875" s="206"/>
      <c r="HJV875" s="206"/>
      <c r="HJW875" s="206"/>
      <c r="HJX875" s="206"/>
      <c r="HJY875" s="206"/>
      <c r="HJZ875" s="206"/>
      <c r="HKA875" s="206"/>
      <c r="HKB875" s="206"/>
      <c r="HKC875" s="206"/>
      <c r="HKD875" s="206"/>
      <c r="HKE875" s="206"/>
      <c r="HKF875" s="206"/>
      <c r="HKG875" s="206"/>
      <c r="HKH875" s="206"/>
      <c r="HKI875" s="206"/>
      <c r="HKJ875" s="206"/>
      <c r="HKK875" s="206"/>
      <c r="HKL875" s="206"/>
      <c r="HKM875" s="206"/>
      <c r="HKN875" s="206"/>
      <c r="HKO875" s="206"/>
      <c r="HKP875" s="206"/>
      <c r="HKQ875" s="206"/>
      <c r="HKR875" s="206"/>
      <c r="HKS875" s="206"/>
      <c r="HKT875" s="206"/>
      <c r="HKU875" s="206"/>
      <c r="HKV875" s="206"/>
      <c r="HKW875" s="206"/>
      <c r="HKX875" s="206"/>
      <c r="HKY875" s="206"/>
      <c r="HKZ875" s="206"/>
      <c r="HLA875" s="206"/>
      <c r="HLB875" s="206"/>
      <c r="HLC875" s="206"/>
      <c r="HLD875" s="206"/>
      <c r="HLE875" s="206"/>
      <c r="HLF875" s="206"/>
      <c r="HLG875" s="206"/>
      <c r="HLH875" s="206"/>
      <c r="HLI875" s="206"/>
      <c r="HLJ875" s="206"/>
      <c r="HLK875" s="206"/>
      <c r="HLL875" s="206"/>
      <c r="HLM875" s="206"/>
      <c r="HLN875" s="206"/>
      <c r="HLO875" s="206"/>
      <c r="HLP875" s="206"/>
      <c r="HLQ875" s="206"/>
      <c r="HLR875" s="206"/>
      <c r="HLS875" s="206"/>
      <c r="HLT875" s="206"/>
      <c r="HLU875" s="206"/>
      <c r="HLV875" s="206"/>
      <c r="HLW875" s="206"/>
      <c r="HLX875" s="206"/>
      <c r="HLY875" s="206"/>
      <c r="HLZ875" s="206"/>
      <c r="HMA875" s="206"/>
      <c r="HMB875" s="206"/>
      <c r="HMC875" s="206"/>
      <c r="HMD875" s="206"/>
      <c r="HME875" s="206"/>
      <c r="HMF875" s="206"/>
      <c r="HMG875" s="206"/>
      <c r="HMH875" s="206"/>
      <c r="HMI875" s="206"/>
      <c r="HMJ875" s="206"/>
      <c r="HMK875" s="206"/>
      <c r="HML875" s="206"/>
      <c r="HMM875" s="206"/>
      <c r="HMN875" s="206"/>
      <c r="HMO875" s="206"/>
      <c r="HMP875" s="206"/>
      <c r="HMQ875" s="206"/>
      <c r="HMR875" s="206"/>
      <c r="HMS875" s="206"/>
      <c r="HMT875" s="206"/>
      <c r="HMU875" s="206"/>
      <c r="HMV875" s="206"/>
      <c r="HMW875" s="206"/>
      <c r="HMX875" s="206"/>
      <c r="HMY875" s="206"/>
      <c r="HMZ875" s="206"/>
      <c r="HNA875" s="206"/>
      <c r="HNB875" s="206"/>
      <c r="HNC875" s="206"/>
      <c r="HND875" s="206"/>
      <c r="HNE875" s="206"/>
      <c r="HNF875" s="206"/>
      <c r="HNG875" s="206"/>
      <c r="HNH875" s="206"/>
      <c r="HNI875" s="206"/>
      <c r="HNJ875" s="206"/>
      <c r="HNK875" s="206"/>
      <c r="HNL875" s="206"/>
      <c r="HNM875" s="206"/>
      <c r="HNN875" s="206"/>
      <c r="HNO875" s="206"/>
      <c r="HNP875" s="206"/>
      <c r="HNQ875" s="206"/>
      <c r="HNR875" s="206"/>
      <c r="HNS875" s="206"/>
      <c r="HNT875" s="206"/>
      <c r="HNU875" s="206"/>
      <c r="HNV875" s="206"/>
      <c r="HNW875" s="206"/>
      <c r="HNX875" s="206"/>
      <c r="HNY875" s="206"/>
      <c r="HNZ875" s="206"/>
      <c r="HOA875" s="206"/>
      <c r="HOB875" s="206"/>
      <c r="HOC875" s="206"/>
      <c r="HOD875" s="206"/>
      <c r="HOE875" s="206"/>
      <c r="HOF875" s="206"/>
      <c r="HOG875" s="206"/>
      <c r="HOH875" s="206"/>
      <c r="HOI875" s="206"/>
      <c r="HOJ875" s="206"/>
      <c r="HOK875" s="206"/>
      <c r="HOL875" s="206"/>
      <c r="HOM875" s="206"/>
      <c r="HON875" s="206"/>
      <c r="HOO875" s="206"/>
      <c r="HOP875" s="206"/>
      <c r="HOQ875" s="206"/>
      <c r="HOR875" s="206"/>
      <c r="HOS875" s="206"/>
      <c r="HOT875" s="206"/>
      <c r="HOU875" s="206"/>
      <c r="HOV875" s="206"/>
      <c r="HOW875" s="206"/>
      <c r="HOX875" s="206"/>
      <c r="HOY875" s="206"/>
      <c r="HOZ875" s="206"/>
      <c r="HPA875" s="206"/>
      <c r="HPB875" s="206"/>
      <c r="HPC875" s="206"/>
      <c r="HPD875" s="206"/>
      <c r="HPE875" s="206"/>
      <c r="HPF875" s="206"/>
      <c r="HPG875" s="206"/>
      <c r="HPH875" s="206"/>
      <c r="HPI875" s="206"/>
      <c r="HPJ875" s="206"/>
      <c r="HPK875" s="206"/>
      <c r="HPL875" s="206"/>
      <c r="HPM875" s="206"/>
      <c r="HPN875" s="206"/>
      <c r="HPO875" s="206"/>
      <c r="HPP875" s="206"/>
      <c r="HPQ875" s="206"/>
      <c r="HPR875" s="206"/>
      <c r="HPS875" s="206"/>
      <c r="HPT875" s="206"/>
      <c r="HPU875" s="206"/>
      <c r="HPV875" s="206"/>
      <c r="HPW875" s="206"/>
      <c r="HPX875" s="206"/>
      <c r="HPY875" s="206"/>
      <c r="HPZ875" s="206"/>
      <c r="HQA875" s="206"/>
      <c r="HQB875" s="206"/>
      <c r="HQC875" s="206"/>
      <c r="HQD875" s="206"/>
      <c r="HQE875" s="206"/>
      <c r="HQF875" s="206"/>
      <c r="HQG875" s="206"/>
      <c r="HQH875" s="206"/>
      <c r="HQI875" s="206"/>
      <c r="HQJ875" s="206"/>
      <c r="HQK875" s="206"/>
      <c r="HQL875" s="206"/>
      <c r="HQM875" s="206"/>
      <c r="HQN875" s="206"/>
      <c r="HQO875" s="206"/>
      <c r="HQP875" s="206"/>
      <c r="HQQ875" s="206"/>
      <c r="HQR875" s="206"/>
      <c r="HQS875" s="206"/>
      <c r="HQT875" s="206"/>
      <c r="HQU875" s="206"/>
      <c r="HQV875" s="206"/>
      <c r="HQW875" s="206"/>
      <c r="HQX875" s="206"/>
      <c r="HQY875" s="206"/>
      <c r="HQZ875" s="206"/>
      <c r="HRA875" s="206"/>
      <c r="HRB875" s="206"/>
      <c r="HRC875" s="206"/>
      <c r="HRD875" s="206"/>
      <c r="HRE875" s="206"/>
      <c r="HRF875" s="206"/>
      <c r="HRG875" s="206"/>
      <c r="HRH875" s="206"/>
      <c r="HRI875" s="206"/>
      <c r="HRJ875" s="206"/>
      <c r="HRK875" s="206"/>
      <c r="HRL875" s="206"/>
      <c r="HRM875" s="206"/>
      <c r="HRN875" s="206"/>
      <c r="HRO875" s="206"/>
      <c r="HRP875" s="206"/>
      <c r="HRQ875" s="206"/>
      <c r="HRR875" s="206"/>
      <c r="HRS875" s="206"/>
      <c r="HRT875" s="206"/>
      <c r="HRU875" s="206"/>
      <c r="HRV875" s="206"/>
      <c r="HRW875" s="206"/>
      <c r="HRX875" s="206"/>
      <c r="HRY875" s="206"/>
      <c r="HRZ875" s="206"/>
      <c r="HSA875" s="206"/>
      <c r="HSB875" s="206"/>
      <c r="HSC875" s="206"/>
      <c r="HSD875" s="206"/>
      <c r="HSE875" s="206"/>
      <c r="HSF875" s="206"/>
      <c r="HSG875" s="206"/>
      <c r="HSH875" s="206"/>
      <c r="HSI875" s="206"/>
      <c r="HSJ875" s="206"/>
      <c r="HSK875" s="206"/>
      <c r="HSL875" s="206"/>
      <c r="HSM875" s="206"/>
      <c r="HSN875" s="206"/>
      <c r="HSO875" s="206"/>
      <c r="HSP875" s="206"/>
      <c r="HSQ875" s="206"/>
      <c r="HSR875" s="206"/>
      <c r="HSS875" s="206"/>
      <c r="HST875" s="206"/>
      <c r="HSU875" s="206"/>
      <c r="HSV875" s="206"/>
      <c r="HSW875" s="206"/>
      <c r="HSX875" s="206"/>
      <c r="HSY875" s="206"/>
      <c r="HSZ875" s="206"/>
      <c r="HTA875" s="206"/>
      <c r="HTB875" s="206"/>
      <c r="HTC875" s="206"/>
      <c r="HTD875" s="206"/>
      <c r="HTE875" s="206"/>
      <c r="HTF875" s="206"/>
      <c r="HTG875" s="206"/>
      <c r="HTH875" s="206"/>
      <c r="HTI875" s="206"/>
      <c r="HTJ875" s="206"/>
      <c r="HTK875" s="206"/>
      <c r="HTL875" s="206"/>
      <c r="HTM875" s="206"/>
      <c r="HTN875" s="206"/>
      <c r="HTO875" s="206"/>
      <c r="HTP875" s="206"/>
      <c r="HTQ875" s="206"/>
      <c r="HTR875" s="206"/>
      <c r="HTS875" s="206"/>
      <c r="HTT875" s="206"/>
      <c r="HTU875" s="206"/>
      <c r="HTV875" s="206"/>
      <c r="HTW875" s="206"/>
      <c r="HTX875" s="206"/>
      <c r="HTY875" s="206"/>
      <c r="HTZ875" s="206"/>
      <c r="HUA875" s="206"/>
      <c r="HUB875" s="206"/>
      <c r="HUC875" s="206"/>
      <c r="HUD875" s="206"/>
      <c r="HUE875" s="206"/>
      <c r="HUF875" s="206"/>
      <c r="HUG875" s="206"/>
      <c r="HUH875" s="206"/>
      <c r="HUI875" s="206"/>
      <c r="HUJ875" s="206"/>
      <c r="HUK875" s="206"/>
      <c r="HUL875" s="206"/>
      <c r="HUM875" s="206"/>
      <c r="HUN875" s="206"/>
      <c r="HUO875" s="206"/>
      <c r="HUP875" s="206"/>
      <c r="HUQ875" s="206"/>
      <c r="HUR875" s="206"/>
      <c r="HUS875" s="206"/>
      <c r="HUT875" s="206"/>
      <c r="HUU875" s="206"/>
      <c r="HUV875" s="206"/>
      <c r="HUW875" s="206"/>
      <c r="HUX875" s="206"/>
      <c r="HUY875" s="206"/>
      <c r="HUZ875" s="206"/>
      <c r="HVA875" s="206"/>
      <c r="HVB875" s="206"/>
      <c r="HVC875" s="206"/>
      <c r="HVD875" s="206"/>
      <c r="HVE875" s="206"/>
      <c r="HVF875" s="206"/>
      <c r="HVG875" s="206"/>
      <c r="HVH875" s="206"/>
      <c r="HVI875" s="206"/>
      <c r="HVJ875" s="206"/>
      <c r="HVK875" s="206"/>
      <c r="HVL875" s="206"/>
      <c r="HVM875" s="206"/>
      <c r="HVN875" s="206"/>
      <c r="HVO875" s="206"/>
      <c r="HVP875" s="206"/>
      <c r="HVQ875" s="206"/>
      <c r="HVR875" s="206"/>
      <c r="HVS875" s="206"/>
      <c r="HVT875" s="206"/>
      <c r="HVU875" s="206"/>
      <c r="HVV875" s="206"/>
      <c r="HVW875" s="206"/>
      <c r="HVX875" s="206"/>
      <c r="HVY875" s="206"/>
      <c r="HVZ875" s="206"/>
      <c r="HWA875" s="206"/>
      <c r="HWB875" s="206"/>
      <c r="HWC875" s="206"/>
      <c r="HWD875" s="206"/>
      <c r="HWE875" s="206"/>
      <c r="HWF875" s="206"/>
      <c r="HWG875" s="206"/>
      <c r="HWH875" s="206"/>
      <c r="HWI875" s="206"/>
      <c r="HWJ875" s="206"/>
      <c r="HWK875" s="206"/>
      <c r="HWL875" s="206"/>
      <c r="HWM875" s="206"/>
      <c r="HWN875" s="206"/>
      <c r="HWO875" s="206"/>
      <c r="HWP875" s="206"/>
      <c r="HWQ875" s="206"/>
      <c r="HWR875" s="206"/>
      <c r="HWS875" s="206"/>
      <c r="HWT875" s="206"/>
      <c r="HWU875" s="206"/>
      <c r="HWV875" s="206"/>
      <c r="HWW875" s="206"/>
      <c r="HWX875" s="206"/>
      <c r="HWY875" s="206"/>
      <c r="HWZ875" s="206"/>
      <c r="HXA875" s="206"/>
      <c r="HXB875" s="206"/>
      <c r="HXC875" s="206"/>
      <c r="HXD875" s="206"/>
      <c r="HXE875" s="206"/>
      <c r="HXF875" s="206"/>
      <c r="HXG875" s="206"/>
      <c r="HXH875" s="206"/>
      <c r="HXI875" s="206"/>
      <c r="HXJ875" s="206"/>
      <c r="HXK875" s="206"/>
      <c r="HXL875" s="206"/>
      <c r="HXM875" s="206"/>
      <c r="HXN875" s="206"/>
      <c r="HXO875" s="206"/>
      <c r="HXP875" s="206"/>
      <c r="HXQ875" s="206"/>
      <c r="HXR875" s="206"/>
      <c r="HXS875" s="206"/>
      <c r="HXT875" s="206"/>
      <c r="HXU875" s="206"/>
      <c r="HXV875" s="206"/>
      <c r="HXW875" s="206"/>
      <c r="HXX875" s="206"/>
      <c r="HXY875" s="206"/>
      <c r="HXZ875" s="206"/>
      <c r="HYA875" s="206"/>
      <c r="HYB875" s="206"/>
      <c r="HYC875" s="206"/>
      <c r="HYD875" s="206"/>
      <c r="HYE875" s="206"/>
      <c r="HYF875" s="206"/>
      <c r="HYG875" s="206"/>
      <c r="HYH875" s="206"/>
      <c r="HYI875" s="206"/>
      <c r="HYJ875" s="206"/>
      <c r="HYK875" s="206"/>
      <c r="HYL875" s="206"/>
      <c r="HYM875" s="206"/>
      <c r="HYN875" s="206"/>
      <c r="HYO875" s="206"/>
      <c r="HYP875" s="206"/>
      <c r="HYQ875" s="206"/>
      <c r="HYR875" s="206"/>
      <c r="HYS875" s="206"/>
      <c r="HYT875" s="206"/>
      <c r="HYU875" s="206"/>
      <c r="HYV875" s="206"/>
      <c r="HYW875" s="206"/>
      <c r="HYX875" s="206"/>
      <c r="HYY875" s="206"/>
      <c r="HYZ875" s="206"/>
      <c r="HZA875" s="206"/>
      <c r="HZB875" s="206"/>
      <c r="HZC875" s="206"/>
      <c r="HZD875" s="206"/>
      <c r="HZE875" s="206"/>
      <c r="HZF875" s="206"/>
      <c r="HZG875" s="206"/>
      <c r="HZH875" s="206"/>
      <c r="HZI875" s="206"/>
      <c r="HZJ875" s="206"/>
      <c r="HZK875" s="206"/>
      <c r="HZL875" s="206"/>
      <c r="HZM875" s="206"/>
      <c r="HZN875" s="206"/>
      <c r="HZO875" s="206"/>
      <c r="HZP875" s="206"/>
      <c r="HZQ875" s="206"/>
      <c r="HZR875" s="206"/>
      <c r="HZS875" s="206"/>
      <c r="HZT875" s="206"/>
      <c r="HZU875" s="206"/>
      <c r="HZV875" s="206"/>
      <c r="HZW875" s="206"/>
      <c r="HZX875" s="206"/>
      <c r="HZY875" s="206"/>
      <c r="HZZ875" s="206"/>
      <c r="IAA875" s="206"/>
      <c r="IAB875" s="206"/>
      <c r="IAC875" s="206"/>
      <c r="IAD875" s="206"/>
      <c r="IAE875" s="206"/>
      <c r="IAF875" s="206"/>
      <c r="IAG875" s="206"/>
      <c r="IAH875" s="206"/>
      <c r="IAI875" s="206"/>
      <c r="IAJ875" s="206"/>
      <c r="IAK875" s="206"/>
      <c r="IAL875" s="206"/>
      <c r="IAM875" s="206"/>
      <c r="IAN875" s="206"/>
      <c r="IAO875" s="206"/>
      <c r="IAP875" s="206"/>
      <c r="IAQ875" s="206"/>
      <c r="IAR875" s="206"/>
      <c r="IAS875" s="206"/>
      <c r="IAT875" s="206"/>
      <c r="IAU875" s="206"/>
      <c r="IAV875" s="206"/>
      <c r="IAW875" s="206"/>
      <c r="IAX875" s="206"/>
      <c r="IAY875" s="206"/>
      <c r="IAZ875" s="206"/>
      <c r="IBA875" s="206"/>
      <c r="IBB875" s="206"/>
      <c r="IBC875" s="206"/>
      <c r="IBD875" s="206"/>
      <c r="IBE875" s="206"/>
      <c r="IBF875" s="206"/>
      <c r="IBG875" s="206"/>
      <c r="IBH875" s="206"/>
      <c r="IBI875" s="206"/>
      <c r="IBJ875" s="206"/>
      <c r="IBK875" s="206"/>
      <c r="IBL875" s="206"/>
      <c r="IBM875" s="206"/>
      <c r="IBN875" s="206"/>
      <c r="IBO875" s="206"/>
      <c r="IBP875" s="206"/>
      <c r="IBQ875" s="206"/>
      <c r="IBR875" s="206"/>
      <c r="IBS875" s="206"/>
      <c r="IBT875" s="206"/>
      <c r="IBU875" s="206"/>
      <c r="IBV875" s="206"/>
      <c r="IBW875" s="206"/>
      <c r="IBX875" s="206"/>
      <c r="IBY875" s="206"/>
      <c r="IBZ875" s="206"/>
      <c r="ICA875" s="206"/>
      <c r="ICB875" s="206"/>
      <c r="ICC875" s="206"/>
      <c r="ICD875" s="206"/>
      <c r="ICE875" s="206"/>
      <c r="ICF875" s="206"/>
      <c r="ICG875" s="206"/>
      <c r="ICH875" s="206"/>
      <c r="ICI875" s="206"/>
      <c r="ICJ875" s="206"/>
      <c r="ICK875" s="206"/>
      <c r="ICL875" s="206"/>
      <c r="ICM875" s="206"/>
      <c r="ICN875" s="206"/>
      <c r="ICO875" s="206"/>
      <c r="ICP875" s="206"/>
      <c r="ICQ875" s="206"/>
      <c r="ICR875" s="206"/>
      <c r="ICS875" s="206"/>
      <c r="ICT875" s="206"/>
      <c r="ICU875" s="206"/>
      <c r="ICV875" s="206"/>
      <c r="ICW875" s="206"/>
      <c r="ICX875" s="206"/>
      <c r="ICY875" s="206"/>
      <c r="ICZ875" s="206"/>
      <c r="IDA875" s="206"/>
      <c r="IDB875" s="206"/>
      <c r="IDC875" s="206"/>
      <c r="IDD875" s="206"/>
      <c r="IDE875" s="206"/>
      <c r="IDF875" s="206"/>
      <c r="IDG875" s="206"/>
      <c r="IDH875" s="206"/>
      <c r="IDI875" s="206"/>
      <c r="IDJ875" s="206"/>
      <c r="IDK875" s="206"/>
      <c r="IDL875" s="206"/>
      <c r="IDM875" s="206"/>
      <c r="IDN875" s="206"/>
      <c r="IDO875" s="206"/>
      <c r="IDP875" s="206"/>
      <c r="IDQ875" s="206"/>
      <c r="IDR875" s="206"/>
      <c r="IDS875" s="206"/>
      <c r="IDT875" s="206"/>
      <c r="IDU875" s="206"/>
      <c r="IDV875" s="206"/>
      <c r="IDW875" s="206"/>
      <c r="IDX875" s="206"/>
      <c r="IDY875" s="206"/>
      <c r="IDZ875" s="206"/>
      <c r="IEA875" s="206"/>
      <c r="IEB875" s="206"/>
      <c r="IEC875" s="206"/>
      <c r="IED875" s="206"/>
      <c r="IEE875" s="206"/>
      <c r="IEF875" s="206"/>
      <c r="IEG875" s="206"/>
      <c r="IEH875" s="206"/>
      <c r="IEI875" s="206"/>
      <c r="IEJ875" s="206"/>
      <c r="IEK875" s="206"/>
      <c r="IEL875" s="206"/>
      <c r="IEM875" s="206"/>
      <c r="IEN875" s="206"/>
      <c r="IEO875" s="206"/>
      <c r="IEP875" s="206"/>
      <c r="IEQ875" s="206"/>
      <c r="IER875" s="206"/>
      <c r="IES875" s="206"/>
      <c r="IET875" s="206"/>
      <c r="IEU875" s="206"/>
      <c r="IEV875" s="206"/>
      <c r="IEW875" s="206"/>
      <c r="IEX875" s="206"/>
      <c r="IEY875" s="206"/>
      <c r="IEZ875" s="206"/>
      <c r="IFA875" s="206"/>
      <c r="IFB875" s="206"/>
      <c r="IFC875" s="206"/>
      <c r="IFD875" s="206"/>
      <c r="IFE875" s="206"/>
      <c r="IFF875" s="206"/>
      <c r="IFG875" s="206"/>
      <c r="IFH875" s="206"/>
      <c r="IFI875" s="206"/>
      <c r="IFJ875" s="206"/>
      <c r="IFK875" s="206"/>
      <c r="IFL875" s="206"/>
      <c r="IFM875" s="206"/>
      <c r="IFN875" s="206"/>
      <c r="IFO875" s="206"/>
      <c r="IFP875" s="206"/>
      <c r="IFQ875" s="206"/>
      <c r="IFR875" s="206"/>
      <c r="IFS875" s="206"/>
      <c r="IFT875" s="206"/>
      <c r="IFU875" s="206"/>
      <c r="IFV875" s="206"/>
      <c r="IFW875" s="206"/>
      <c r="IFX875" s="206"/>
      <c r="IFY875" s="206"/>
      <c r="IFZ875" s="206"/>
      <c r="IGA875" s="206"/>
      <c r="IGB875" s="206"/>
      <c r="IGC875" s="206"/>
      <c r="IGD875" s="206"/>
      <c r="IGE875" s="206"/>
      <c r="IGF875" s="206"/>
      <c r="IGG875" s="206"/>
      <c r="IGH875" s="206"/>
      <c r="IGI875" s="206"/>
      <c r="IGJ875" s="206"/>
      <c r="IGK875" s="206"/>
      <c r="IGL875" s="206"/>
      <c r="IGM875" s="206"/>
      <c r="IGN875" s="206"/>
      <c r="IGO875" s="206"/>
      <c r="IGP875" s="206"/>
      <c r="IGQ875" s="206"/>
      <c r="IGR875" s="206"/>
      <c r="IGS875" s="206"/>
      <c r="IGT875" s="206"/>
      <c r="IGU875" s="206"/>
      <c r="IGV875" s="206"/>
      <c r="IGW875" s="206"/>
      <c r="IGX875" s="206"/>
      <c r="IGY875" s="206"/>
      <c r="IGZ875" s="206"/>
      <c r="IHA875" s="206"/>
      <c r="IHB875" s="206"/>
      <c r="IHC875" s="206"/>
      <c r="IHD875" s="206"/>
      <c r="IHE875" s="206"/>
      <c r="IHF875" s="206"/>
      <c r="IHG875" s="206"/>
      <c r="IHH875" s="206"/>
      <c r="IHI875" s="206"/>
      <c r="IHJ875" s="206"/>
      <c r="IHK875" s="206"/>
      <c r="IHL875" s="206"/>
      <c r="IHM875" s="206"/>
      <c r="IHN875" s="206"/>
      <c r="IHO875" s="206"/>
      <c r="IHP875" s="206"/>
      <c r="IHQ875" s="206"/>
      <c r="IHR875" s="206"/>
      <c r="IHS875" s="206"/>
      <c r="IHT875" s="206"/>
      <c r="IHU875" s="206"/>
      <c r="IHV875" s="206"/>
      <c r="IHW875" s="206"/>
      <c r="IHX875" s="206"/>
      <c r="IHY875" s="206"/>
      <c r="IHZ875" s="206"/>
      <c r="IIA875" s="206"/>
      <c r="IIB875" s="206"/>
      <c r="IIC875" s="206"/>
      <c r="IID875" s="206"/>
      <c r="IIE875" s="206"/>
      <c r="IIF875" s="206"/>
      <c r="IIG875" s="206"/>
      <c r="IIH875" s="206"/>
      <c r="III875" s="206"/>
      <c r="IIJ875" s="206"/>
      <c r="IIK875" s="206"/>
      <c r="IIL875" s="206"/>
      <c r="IIM875" s="206"/>
      <c r="IIN875" s="206"/>
      <c r="IIO875" s="206"/>
      <c r="IIP875" s="206"/>
      <c r="IIQ875" s="206"/>
      <c r="IIR875" s="206"/>
      <c r="IIS875" s="206"/>
      <c r="IIT875" s="206"/>
      <c r="IIU875" s="206"/>
      <c r="IIV875" s="206"/>
      <c r="IIW875" s="206"/>
      <c r="IIX875" s="206"/>
      <c r="IIY875" s="206"/>
      <c r="IIZ875" s="206"/>
      <c r="IJA875" s="206"/>
      <c r="IJB875" s="206"/>
      <c r="IJC875" s="206"/>
      <c r="IJD875" s="206"/>
      <c r="IJE875" s="206"/>
      <c r="IJF875" s="206"/>
      <c r="IJG875" s="206"/>
      <c r="IJH875" s="206"/>
      <c r="IJI875" s="206"/>
      <c r="IJJ875" s="206"/>
      <c r="IJK875" s="206"/>
      <c r="IJL875" s="206"/>
      <c r="IJM875" s="206"/>
      <c r="IJN875" s="206"/>
      <c r="IJO875" s="206"/>
      <c r="IJP875" s="206"/>
      <c r="IJQ875" s="206"/>
      <c r="IJR875" s="206"/>
      <c r="IJS875" s="206"/>
      <c r="IJT875" s="206"/>
      <c r="IJU875" s="206"/>
      <c r="IJV875" s="206"/>
      <c r="IJW875" s="206"/>
      <c r="IJX875" s="206"/>
      <c r="IJY875" s="206"/>
      <c r="IJZ875" s="206"/>
      <c r="IKA875" s="206"/>
      <c r="IKB875" s="206"/>
      <c r="IKC875" s="206"/>
      <c r="IKD875" s="206"/>
      <c r="IKE875" s="206"/>
      <c r="IKF875" s="206"/>
      <c r="IKG875" s="206"/>
      <c r="IKH875" s="206"/>
      <c r="IKI875" s="206"/>
      <c r="IKJ875" s="206"/>
      <c r="IKK875" s="206"/>
      <c r="IKL875" s="206"/>
      <c r="IKM875" s="206"/>
      <c r="IKN875" s="206"/>
      <c r="IKO875" s="206"/>
      <c r="IKP875" s="206"/>
      <c r="IKQ875" s="206"/>
      <c r="IKR875" s="206"/>
      <c r="IKS875" s="206"/>
      <c r="IKT875" s="206"/>
      <c r="IKU875" s="206"/>
      <c r="IKV875" s="206"/>
      <c r="IKW875" s="206"/>
      <c r="IKX875" s="206"/>
      <c r="IKY875" s="206"/>
      <c r="IKZ875" s="206"/>
      <c r="ILA875" s="206"/>
      <c r="ILB875" s="206"/>
      <c r="ILC875" s="206"/>
      <c r="ILD875" s="206"/>
      <c r="ILE875" s="206"/>
      <c r="ILF875" s="206"/>
      <c r="ILG875" s="206"/>
      <c r="ILH875" s="206"/>
      <c r="ILI875" s="206"/>
      <c r="ILJ875" s="206"/>
      <c r="ILK875" s="206"/>
      <c r="ILL875" s="206"/>
      <c r="ILM875" s="206"/>
      <c r="ILN875" s="206"/>
      <c r="ILO875" s="206"/>
      <c r="ILP875" s="206"/>
      <c r="ILQ875" s="206"/>
      <c r="ILR875" s="206"/>
      <c r="ILS875" s="206"/>
      <c r="ILT875" s="206"/>
      <c r="ILU875" s="206"/>
      <c r="ILV875" s="206"/>
      <c r="ILW875" s="206"/>
      <c r="ILX875" s="206"/>
      <c r="ILY875" s="206"/>
      <c r="ILZ875" s="206"/>
      <c r="IMA875" s="206"/>
      <c r="IMB875" s="206"/>
      <c r="IMC875" s="206"/>
      <c r="IMD875" s="206"/>
      <c r="IME875" s="206"/>
      <c r="IMF875" s="206"/>
      <c r="IMG875" s="206"/>
      <c r="IMH875" s="206"/>
      <c r="IMI875" s="206"/>
      <c r="IMJ875" s="206"/>
      <c r="IMK875" s="206"/>
      <c r="IML875" s="206"/>
      <c r="IMM875" s="206"/>
      <c r="IMN875" s="206"/>
      <c r="IMO875" s="206"/>
      <c r="IMP875" s="206"/>
      <c r="IMQ875" s="206"/>
      <c r="IMR875" s="206"/>
      <c r="IMS875" s="206"/>
      <c r="IMT875" s="206"/>
      <c r="IMU875" s="206"/>
      <c r="IMV875" s="206"/>
      <c r="IMW875" s="206"/>
      <c r="IMX875" s="206"/>
      <c r="IMY875" s="206"/>
      <c r="IMZ875" s="206"/>
      <c r="INA875" s="206"/>
      <c r="INB875" s="206"/>
      <c r="INC875" s="206"/>
      <c r="IND875" s="206"/>
      <c r="INE875" s="206"/>
      <c r="INF875" s="206"/>
      <c r="ING875" s="206"/>
      <c r="INH875" s="206"/>
      <c r="INI875" s="206"/>
      <c r="INJ875" s="206"/>
      <c r="INK875" s="206"/>
      <c r="INL875" s="206"/>
      <c r="INM875" s="206"/>
      <c r="INN875" s="206"/>
      <c r="INO875" s="206"/>
      <c r="INP875" s="206"/>
      <c r="INQ875" s="206"/>
      <c r="INR875" s="206"/>
      <c r="INS875" s="206"/>
      <c r="INT875" s="206"/>
      <c r="INU875" s="206"/>
      <c r="INV875" s="206"/>
      <c r="INW875" s="206"/>
      <c r="INX875" s="206"/>
      <c r="INY875" s="206"/>
      <c r="INZ875" s="206"/>
      <c r="IOA875" s="206"/>
      <c r="IOB875" s="206"/>
      <c r="IOC875" s="206"/>
      <c r="IOD875" s="206"/>
      <c r="IOE875" s="206"/>
      <c r="IOF875" s="206"/>
      <c r="IOG875" s="206"/>
      <c r="IOH875" s="206"/>
      <c r="IOI875" s="206"/>
      <c r="IOJ875" s="206"/>
      <c r="IOK875" s="206"/>
      <c r="IOL875" s="206"/>
      <c r="IOM875" s="206"/>
      <c r="ION875" s="206"/>
      <c r="IOO875" s="206"/>
      <c r="IOP875" s="206"/>
      <c r="IOQ875" s="206"/>
      <c r="IOR875" s="206"/>
      <c r="IOS875" s="206"/>
      <c r="IOT875" s="206"/>
      <c r="IOU875" s="206"/>
      <c r="IOV875" s="206"/>
      <c r="IOW875" s="206"/>
      <c r="IOX875" s="206"/>
      <c r="IOY875" s="206"/>
      <c r="IOZ875" s="206"/>
      <c r="IPA875" s="206"/>
      <c r="IPB875" s="206"/>
      <c r="IPC875" s="206"/>
      <c r="IPD875" s="206"/>
      <c r="IPE875" s="206"/>
      <c r="IPF875" s="206"/>
      <c r="IPG875" s="206"/>
      <c r="IPH875" s="206"/>
      <c r="IPI875" s="206"/>
      <c r="IPJ875" s="206"/>
      <c r="IPK875" s="206"/>
      <c r="IPL875" s="206"/>
      <c r="IPM875" s="206"/>
      <c r="IPN875" s="206"/>
      <c r="IPO875" s="206"/>
      <c r="IPP875" s="206"/>
      <c r="IPQ875" s="206"/>
      <c r="IPR875" s="206"/>
      <c r="IPS875" s="206"/>
      <c r="IPT875" s="206"/>
      <c r="IPU875" s="206"/>
      <c r="IPV875" s="206"/>
      <c r="IPW875" s="206"/>
      <c r="IPX875" s="206"/>
      <c r="IPY875" s="206"/>
      <c r="IPZ875" s="206"/>
      <c r="IQA875" s="206"/>
      <c r="IQB875" s="206"/>
      <c r="IQC875" s="206"/>
      <c r="IQD875" s="206"/>
      <c r="IQE875" s="206"/>
      <c r="IQF875" s="206"/>
      <c r="IQG875" s="206"/>
      <c r="IQH875" s="206"/>
      <c r="IQI875" s="206"/>
      <c r="IQJ875" s="206"/>
      <c r="IQK875" s="206"/>
      <c r="IQL875" s="206"/>
      <c r="IQM875" s="206"/>
      <c r="IQN875" s="206"/>
      <c r="IQO875" s="206"/>
      <c r="IQP875" s="206"/>
      <c r="IQQ875" s="206"/>
      <c r="IQR875" s="206"/>
      <c r="IQS875" s="206"/>
      <c r="IQT875" s="206"/>
      <c r="IQU875" s="206"/>
      <c r="IQV875" s="206"/>
      <c r="IQW875" s="206"/>
      <c r="IQX875" s="206"/>
      <c r="IQY875" s="206"/>
      <c r="IQZ875" s="206"/>
      <c r="IRA875" s="206"/>
      <c r="IRB875" s="206"/>
      <c r="IRC875" s="206"/>
      <c r="IRD875" s="206"/>
      <c r="IRE875" s="206"/>
      <c r="IRF875" s="206"/>
      <c r="IRG875" s="206"/>
      <c r="IRH875" s="206"/>
      <c r="IRI875" s="206"/>
      <c r="IRJ875" s="206"/>
      <c r="IRK875" s="206"/>
      <c r="IRL875" s="206"/>
      <c r="IRM875" s="206"/>
      <c r="IRN875" s="206"/>
      <c r="IRO875" s="206"/>
      <c r="IRP875" s="206"/>
      <c r="IRQ875" s="206"/>
      <c r="IRR875" s="206"/>
      <c r="IRS875" s="206"/>
      <c r="IRT875" s="206"/>
      <c r="IRU875" s="206"/>
      <c r="IRV875" s="206"/>
      <c r="IRW875" s="206"/>
      <c r="IRX875" s="206"/>
      <c r="IRY875" s="206"/>
      <c r="IRZ875" s="206"/>
      <c r="ISA875" s="206"/>
      <c r="ISB875" s="206"/>
      <c r="ISC875" s="206"/>
      <c r="ISD875" s="206"/>
      <c r="ISE875" s="206"/>
      <c r="ISF875" s="206"/>
      <c r="ISG875" s="206"/>
      <c r="ISH875" s="206"/>
      <c r="ISI875" s="206"/>
      <c r="ISJ875" s="206"/>
      <c r="ISK875" s="206"/>
      <c r="ISL875" s="206"/>
      <c r="ISM875" s="206"/>
      <c r="ISN875" s="206"/>
      <c r="ISO875" s="206"/>
      <c r="ISP875" s="206"/>
      <c r="ISQ875" s="206"/>
      <c r="ISR875" s="206"/>
      <c r="ISS875" s="206"/>
      <c r="IST875" s="206"/>
      <c r="ISU875" s="206"/>
      <c r="ISV875" s="206"/>
      <c r="ISW875" s="206"/>
      <c r="ISX875" s="206"/>
      <c r="ISY875" s="206"/>
      <c r="ISZ875" s="206"/>
      <c r="ITA875" s="206"/>
      <c r="ITB875" s="206"/>
      <c r="ITC875" s="206"/>
      <c r="ITD875" s="206"/>
      <c r="ITE875" s="206"/>
      <c r="ITF875" s="206"/>
      <c r="ITG875" s="206"/>
      <c r="ITH875" s="206"/>
      <c r="ITI875" s="206"/>
      <c r="ITJ875" s="206"/>
      <c r="ITK875" s="206"/>
      <c r="ITL875" s="206"/>
      <c r="ITM875" s="206"/>
      <c r="ITN875" s="206"/>
      <c r="ITO875" s="206"/>
      <c r="ITP875" s="206"/>
      <c r="ITQ875" s="206"/>
      <c r="ITR875" s="206"/>
      <c r="ITS875" s="206"/>
      <c r="ITT875" s="206"/>
      <c r="ITU875" s="206"/>
      <c r="ITV875" s="206"/>
      <c r="ITW875" s="206"/>
      <c r="ITX875" s="206"/>
      <c r="ITY875" s="206"/>
      <c r="ITZ875" s="206"/>
      <c r="IUA875" s="206"/>
      <c r="IUB875" s="206"/>
      <c r="IUC875" s="206"/>
      <c r="IUD875" s="206"/>
      <c r="IUE875" s="206"/>
      <c r="IUF875" s="206"/>
      <c r="IUG875" s="206"/>
      <c r="IUH875" s="206"/>
      <c r="IUI875" s="206"/>
      <c r="IUJ875" s="206"/>
      <c r="IUK875" s="206"/>
      <c r="IUL875" s="206"/>
      <c r="IUM875" s="206"/>
      <c r="IUN875" s="206"/>
      <c r="IUO875" s="206"/>
      <c r="IUP875" s="206"/>
      <c r="IUQ875" s="206"/>
      <c r="IUR875" s="206"/>
      <c r="IUS875" s="206"/>
      <c r="IUT875" s="206"/>
      <c r="IUU875" s="206"/>
      <c r="IUV875" s="206"/>
      <c r="IUW875" s="206"/>
      <c r="IUX875" s="206"/>
      <c r="IUY875" s="206"/>
      <c r="IUZ875" s="206"/>
      <c r="IVA875" s="206"/>
      <c r="IVB875" s="206"/>
      <c r="IVC875" s="206"/>
      <c r="IVD875" s="206"/>
      <c r="IVE875" s="206"/>
      <c r="IVF875" s="206"/>
      <c r="IVG875" s="206"/>
      <c r="IVH875" s="206"/>
      <c r="IVI875" s="206"/>
      <c r="IVJ875" s="206"/>
      <c r="IVK875" s="206"/>
      <c r="IVL875" s="206"/>
      <c r="IVM875" s="206"/>
      <c r="IVN875" s="206"/>
      <c r="IVO875" s="206"/>
      <c r="IVP875" s="206"/>
      <c r="IVQ875" s="206"/>
      <c r="IVR875" s="206"/>
      <c r="IVS875" s="206"/>
      <c r="IVT875" s="206"/>
      <c r="IVU875" s="206"/>
      <c r="IVV875" s="206"/>
      <c r="IVW875" s="206"/>
      <c r="IVX875" s="206"/>
      <c r="IVY875" s="206"/>
      <c r="IVZ875" s="206"/>
      <c r="IWA875" s="206"/>
      <c r="IWB875" s="206"/>
      <c r="IWC875" s="206"/>
      <c r="IWD875" s="206"/>
      <c r="IWE875" s="206"/>
      <c r="IWF875" s="206"/>
      <c r="IWG875" s="206"/>
      <c r="IWH875" s="206"/>
      <c r="IWI875" s="206"/>
      <c r="IWJ875" s="206"/>
      <c r="IWK875" s="206"/>
      <c r="IWL875" s="206"/>
      <c r="IWM875" s="206"/>
      <c r="IWN875" s="206"/>
      <c r="IWO875" s="206"/>
      <c r="IWP875" s="206"/>
      <c r="IWQ875" s="206"/>
      <c r="IWR875" s="206"/>
      <c r="IWS875" s="206"/>
      <c r="IWT875" s="206"/>
      <c r="IWU875" s="206"/>
      <c r="IWV875" s="206"/>
      <c r="IWW875" s="206"/>
      <c r="IWX875" s="206"/>
      <c r="IWY875" s="206"/>
      <c r="IWZ875" s="206"/>
      <c r="IXA875" s="206"/>
      <c r="IXB875" s="206"/>
      <c r="IXC875" s="206"/>
      <c r="IXD875" s="206"/>
      <c r="IXE875" s="206"/>
      <c r="IXF875" s="206"/>
      <c r="IXG875" s="206"/>
      <c r="IXH875" s="206"/>
      <c r="IXI875" s="206"/>
      <c r="IXJ875" s="206"/>
      <c r="IXK875" s="206"/>
      <c r="IXL875" s="206"/>
      <c r="IXM875" s="206"/>
      <c r="IXN875" s="206"/>
      <c r="IXO875" s="206"/>
      <c r="IXP875" s="206"/>
      <c r="IXQ875" s="206"/>
      <c r="IXR875" s="206"/>
      <c r="IXS875" s="206"/>
      <c r="IXT875" s="206"/>
      <c r="IXU875" s="206"/>
      <c r="IXV875" s="206"/>
      <c r="IXW875" s="206"/>
      <c r="IXX875" s="206"/>
      <c r="IXY875" s="206"/>
      <c r="IXZ875" s="206"/>
      <c r="IYA875" s="206"/>
      <c r="IYB875" s="206"/>
      <c r="IYC875" s="206"/>
      <c r="IYD875" s="206"/>
      <c r="IYE875" s="206"/>
      <c r="IYF875" s="206"/>
      <c r="IYG875" s="206"/>
      <c r="IYH875" s="206"/>
      <c r="IYI875" s="206"/>
      <c r="IYJ875" s="206"/>
      <c r="IYK875" s="206"/>
      <c r="IYL875" s="206"/>
      <c r="IYM875" s="206"/>
      <c r="IYN875" s="206"/>
      <c r="IYO875" s="206"/>
      <c r="IYP875" s="206"/>
      <c r="IYQ875" s="206"/>
      <c r="IYR875" s="206"/>
      <c r="IYS875" s="206"/>
      <c r="IYT875" s="206"/>
      <c r="IYU875" s="206"/>
      <c r="IYV875" s="206"/>
      <c r="IYW875" s="206"/>
      <c r="IYX875" s="206"/>
      <c r="IYY875" s="206"/>
      <c r="IYZ875" s="206"/>
      <c r="IZA875" s="206"/>
      <c r="IZB875" s="206"/>
      <c r="IZC875" s="206"/>
      <c r="IZD875" s="206"/>
      <c r="IZE875" s="206"/>
      <c r="IZF875" s="206"/>
      <c r="IZG875" s="206"/>
      <c r="IZH875" s="206"/>
      <c r="IZI875" s="206"/>
      <c r="IZJ875" s="206"/>
      <c r="IZK875" s="206"/>
      <c r="IZL875" s="206"/>
      <c r="IZM875" s="206"/>
      <c r="IZN875" s="206"/>
      <c r="IZO875" s="206"/>
      <c r="IZP875" s="206"/>
      <c r="IZQ875" s="206"/>
      <c r="IZR875" s="206"/>
      <c r="IZS875" s="206"/>
      <c r="IZT875" s="206"/>
      <c r="IZU875" s="206"/>
      <c r="IZV875" s="206"/>
      <c r="IZW875" s="206"/>
      <c r="IZX875" s="206"/>
      <c r="IZY875" s="206"/>
      <c r="IZZ875" s="206"/>
      <c r="JAA875" s="206"/>
      <c r="JAB875" s="206"/>
      <c r="JAC875" s="206"/>
      <c r="JAD875" s="206"/>
      <c r="JAE875" s="206"/>
      <c r="JAF875" s="206"/>
      <c r="JAG875" s="206"/>
      <c r="JAH875" s="206"/>
      <c r="JAI875" s="206"/>
      <c r="JAJ875" s="206"/>
      <c r="JAK875" s="206"/>
      <c r="JAL875" s="206"/>
      <c r="JAM875" s="206"/>
      <c r="JAN875" s="206"/>
      <c r="JAO875" s="206"/>
      <c r="JAP875" s="206"/>
      <c r="JAQ875" s="206"/>
      <c r="JAR875" s="206"/>
      <c r="JAS875" s="206"/>
      <c r="JAT875" s="206"/>
      <c r="JAU875" s="206"/>
      <c r="JAV875" s="206"/>
      <c r="JAW875" s="206"/>
      <c r="JAX875" s="206"/>
      <c r="JAY875" s="206"/>
      <c r="JAZ875" s="206"/>
      <c r="JBA875" s="206"/>
      <c r="JBB875" s="206"/>
      <c r="JBC875" s="206"/>
      <c r="JBD875" s="206"/>
      <c r="JBE875" s="206"/>
      <c r="JBF875" s="206"/>
      <c r="JBG875" s="206"/>
      <c r="JBH875" s="206"/>
      <c r="JBI875" s="206"/>
      <c r="JBJ875" s="206"/>
      <c r="JBK875" s="206"/>
      <c r="JBL875" s="206"/>
      <c r="JBM875" s="206"/>
      <c r="JBN875" s="206"/>
      <c r="JBO875" s="206"/>
      <c r="JBP875" s="206"/>
      <c r="JBQ875" s="206"/>
      <c r="JBR875" s="206"/>
      <c r="JBS875" s="206"/>
      <c r="JBT875" s="206"/>
      <c r="JBU875" s="206"/>
      <c r="JBV875" s="206"/>
      <c r="JBW875" s="206"/>
      <c r="JBX875" s="206"/>
      <c r="JBY875" s="206"/>
      <c r="JBZ875" s="206"/>
      <c r="JCA875" s="206"/>
      <c r="JCB875" s="206"/>
      <c r="JCC875" s="206"/>
      <c r="JCD875" s="206"/>
      <c r="JCE875" s="206"/>
      <c r="JCF875" s="206"/>
      <c r="JCG875" s="206"/>
      <c r="JCH875" s="206"/>
      <c r="JCI875" s="206"/>
      <c r="JCJ875" s="206"/>
      <c r="JCK875" s="206"/>
      <c r="JCL875" s="206"/>
      <c r="JCM875" s="206"/>
      <c r="JCN875" s="206"/>
      <c r="JCO875" s="206"/>
      <c r="JCP875" s="206"/>
      <c r="JCQ875" s="206"/>
      <c r="JCR875" s="206"/>
      <c r="JCS875" s="206"/>
      <c r="JCT875" s="206"/>
      <c r="JCU875" s="206"/>
      <c r="JCV875" s="206"/>
      <c r="JCW875" s="206"/>
      <c r="JCX875" s="206"/>
      <c r="JCY875" s="206"/>
      <c r="JCZ875" s="206"/>
      <c r="JDA875" s="206"/>
      <c r="JDB875" s="206"/>
      <c r="JDC875" s="206"/>
      <c r="JDD875" s="206"/>
      <c r="JDE875" s="206"/>
      <c r="JDF875" s="206"/>
      <c r="JDG875" s="206"/>
      <c r="JDH875" s="206"/>
      <c r="JDI875" s="206"/>
      <c r="JDJ875" s="206"/>
      <c r="JDK875" s="206"/>
      <c r="JDL875" s="206"/>
      <c r="JDM875" s="206"/>
      <c r="JDN875" s="206"/>
      <c r="JDO875" s="206"/>
      <c r="JDP875" s="206"/>
      <c r="JDQ875" s="206"/>
      <c r="JDR875" s="206"/>
      <c r="JDS875" s="206"/>
      <c r="JDT875" s="206"/>
      <c r="JDU875" s="206"/>
      <c r="JDV875" s="206"/>
      <c r="JDW875" s="206"/>
      <c r="JDX875" s="206"/>
      <c r="JDY875" s="206"/>
      <c r="JDZ875" s="206"/>
      <c r="JEA875" s="206"/>
      <c r="JEB875" s="206"/>
      <c r="JEC875" s="206"/>
      <c r="JED875" s="206"/>
      <c r="JEE875" s="206"/>
      <c r="JEF875" s="206"/>
      <c r="JEG875" s="206"/>
      <c r="JEH875" s="206"/>
      <c r="JEI875" s="206"/>
      <c r="JEJ875" s="206"/>
      <c r="JEK875" s="206"/>
      <c r="JEL875" s="206"/>
      <c r="JEM875" s="206"/>
      <c r="JEN875" s="206"/>
      <c r="JEO875" s="206"/>
      <c r="JEP875" s="206"/>
      <c r="JEQ875" s="206"/>
      <c r="JER875" s="206"/>
      <c r="JES875" s="206"/>
      <c r="JET875" s="206"/>
      <c r="JEU875" s="206"/>
      <c r="JEV875" s="206"/>
      <c r="JEW875" s="206"/>
      <c r="JEX875" s="206"/>
      <c r="JEY875" s="206"/>
      <c r="JEZ875" s="206"/>
      <c r="JFA875" s="206"/>
      <c r="JFB875" s="206"/>
      <c r="JFC875" s="206"/>
      <c r="JFD875" s="206"/>
      <c r="JFE875" s="206"/>
      <c r="JFF875" s="206"/>
      <c r="JFG875" s="206"/>
      <c r="JFH875" s="206"/>
      <c r="JFI875" s="206"/>
      <c r="JFJ875" s="206"/>
      <c r="JFK875" s="206"/>
      <c r="JFL875" s="206"/>
      <c r="JFM875" s="206"/>
      <c r="JFN875" s="206"/>
      <c r="JFO875" s="206"/>
      <c r="JFP875" s="206"/>
      <c r="JFQ875" s="206"/>
      <c r="JFR875" s="206"/>
      <c r="JFS875" s="206"/>
      <c r="JFT875" s="206"/>
      <c r="JFU875" s="206"/>
      <c r="JFV875" s="206"/>
      <c r="JFW875" s="206"/>
      <c r="JFX875" s="206"/>
      <c r="JFY875" s="206"/>
      <c r="JFZ875" s="206"/>
      <c r="JGA875" s="206"/>
      <c r="JGB875" s="206"/>
      <c r="JGC875" s="206"/>
      <c r="JGD875" s="206"/>
      <c r="JGE875" s="206"/>
      <c r="JGF875" s="206"/>
      <c r="JGG875" s="206"/>
      <c r="JGH875" s="206"/>
      <c r="JGI875" s="206"/>
      <c r="JGJ875" s="206"/>
      <c r="JGK875" s="206"/>
      <c r="JGL875" s="206"/>
      <c r="JGM875" s="206"/>
      <c r="JGN875" s="206"/>
      <c r="JGO875" s="206"/>
      <c r="JGP875" s="206"/>
      <c r="JGQ875" s="206"/>
      <c r="JGR875" s="206"/>
      <c r="JGS875" s="206"/>
      <c r="JGT875" s="206"/>
      <c r="JGU875" s="206"/>
      <c r="JGV875" s="206"/>
      <c r="JGW875" s="206"/>
      <c r="JGX875" s="206"/>
      <c r="JGY875" s="206"/>
      <c r="JGZ875" s="206"/>
      <c r="JHA875" s="206"/>
      <c r="JHB875" s="206"/>
      <c r="JHC875" s="206"/>
      <c r="JHD875" s="206"/>
      <c r="JHE875" s="206"/>
      <c r="JHF875" s="206"/>
      <c r="JHG875" s="206"/>
      <c r="JHH875" s="206"/>
      <c r="JHI875" s="206"/>
      <c r="JHJ875" s="206"/>
      <c r="JHK875" s="206"/>
      <c r="JHL875" s="206"/>
      <c r="JHM875" s="206"/>
      <c r="JHN875" s="206"/>
      <c r="JHO875" s="206"/>
      <c r="JHP875" s="206"/>
      <c r="JHQ875" s="206"/>
      <c r="JHR875" s="206"/>
      <c r="JHS875" s="206"/>
      <c r="JHT875" s="206"/>
      <c r="JHU875" s="206"/>
      <c r="JHV875" s="206"/>
      <c r="JHW875" s="206"/>
      <c r="JHX875" s="206"/>
      <c r="JHY875" s="206"/>
      <c r="JHZ875" s="206"/>
      <c r="JIA875" s="206"/>
      <c r="JIB875" s="206"/>
      <c r="JIC875" s="206"/>
      <c r="JID875" s="206"/>
      <c r="JIE875" s="206"/>
      <c r="JIF875" s="206"/>
      <c r="JIG875" s="206"/>
      <c r="JIH875" s="206"/>
      <c r="JII875" s="206"/>
      <c r="JIJ875" s="206"/>
      <c r="JIK875" s="206"/>
      <c r="JIL875" s="206"/>
      <c r="JIM875" s="206"/>
      <c r="JIN875" s="206"/>
      <c r="JIO875" s="206"/>
      <c r="JIP875" s="206"/>
      <c r="JIQ875" s="206"/>
      <c r="JIR875" s="206"/>
      <c r="JIS875" s="206"/>
      <c r="JIT875" s="206"/>
      <c r="JIU875" s="206"/>
      <c r="JIV875" s="206"/>
      <c r="JIW875" s="206"/>
      <c r="JIX875" s="206"/>
      <c r="JIY875" s="206"/>
      <c r="JIZ875" s="206"/>
      <c r="JJA875" s="206"/>
      <c r="JJB875" s="206"/>
      <c r="JJC875" s="206"/>
      <c r="JJD875" s="206"/>
      <c r="JJE875" s="206"/>
      <c r="JJF875" s="206"/>
      <c r="JJG875" s="206"/>
      <c r="JJH875" s="206"/>
      <c r="JJI875" s="206"/>
      <c r="JJJ875" s="206"/>
      <c r="JJK875" s="206"/>
      <c r="JJL875" s="206"/>
      <c r="JJM875" s="206"/>
      <c r="JJN875" s="206"/>
      <c r="JJO875" s="206"/>
      <c r="JJP875" s="206"/>
      <c r="JJQ875" s="206"/>
      <c r="JJR875" s="206"/>
      <c r="JJS875" s="206"/>
      <c r="JJT875" s="206"/>
      <c r="JJU875" s="206"/>
      <c r="JJV875" s="206"/>
      <c r="JJW875" s="206"/>
      <c r="JJX875" s="206"/>
      <c r="JJY875" s="206"/>
      <c r="JJZ875" s="206"/>
      <c r="JKA875" s="206"/>
      <c r="JKB875" s="206"/>
      <c r="JKC875" s="206"/>
      <c r="JKD875" s="206"/>
      <c r="JKE875" s="206"/>
      <c r="JKF875" s="206"/>
      <c r="JKG875" s="206"/>
      <c r="JKH875" s="206"/>
      <c r="JKI875" s="206"/>
      <c r="JKJ875" s="206"/>
      <c r="JKK875" s="206"/>
      <c r="JKL875" s="206"/>
      <c r="JKM875" s="206"/>
      <c r="JKN875" s="206"/>
      <c r="JKO875" s="206"/>
      <c r="JKP875" s="206"/>
      <c r="JKQ875" s="206"/>
      <c r="JKR875" s="206"/>
      <c r="JKS875" s="206"/>
      <c r="JKT875" s="206"/>
      <c r="JKU875" s="206"/>
      <c r="JKV875" s="206"/>
      <c r="JKW875" s="206"/>
      <c r="JKX875" s="206"/>
      <c r="JKY875" s="206"/>
      <c r="JKZ875" s="206"/>
      <c r="JLA875" s="206"/>
      <c r="JLB875" s="206"/>
      <c r="JLC875" s="206"/>
      <c r="JLD875" s="206"/>
      <c r="JLE875" s="206"/>
      <c r="JLF875" s="206"/>
      <c r="JLG875" s="206"/>
      <c r="JLH875" s="206"/>
      <c r="JLI875" s="206"/>
      <c r="JLJ875" s="206"/>
      <c r="JLK875" s="206"/>
      <c r="JLL875" s="206"/>
      <c r="JLM875" s="206"/>
      <c r="JLN875" s="206"/>
      <c r="JLO875" s="206"/>
      <c r="JLP875" s="206"/>
      <c r="JLQ875" s="206"/>
      <c r="JLR875" s="206"/>
      <c r="JLS875" s="206"/>
      <c r="JLT875" s="206"/>
      <c r="JLU875" s="206"/>
      <c r="JLV875" s="206"/>
      <c r="JLW875" s="206"/>
      <c r="JLX875" s="206"/>
      <c r="JLY875" s="206"/>
      <c r="JLZ875" s="206"/>
      <c r="JMA875" s="206"/>
      <c r="JMB875" s="206"/>
      <c r="JMC875" s="206"/>
      <c r="JMD875" s="206"/>
      <c r="JME875" s="206"/>
      <c r="JMF875" s="206"/>
      <c r="JMG875" s="206"/>
      <c r="JMH875" s="206"/>
      <c r="JMI875" s="206"/>
      <c r="JMJ875" s="206"/>
      <c r="JMK875" s="206"/>
      <c r="JML875" s="206"/>
      <c r="JMM875" s="206"/>
      <c r="JMN875" s="206"/>
      <c r="JMO875" s="206"/>
      <c r="JMP875" s="206"/>
      <c r="JMQ875" s="206"/>
      <c r="JMR875" s="206"/>
      <c r="JMS875" s="206"/>
      <c r="JMT875" s="206"/>
      <c r="JMU875" s="206"/>
      <c r="JMV875" s="206"/>
      <c r="JMW875" s="206"/>
      <c r="JMX875" s="206"/>
      <c r="JMY875" s="206"/>
      <c r="JMZ875" s="206"/>
      <c r="JNA875" s="206"/>
      <c r="JNB875" s="206"/>
      <c r="JNC875" s="206"/>
      <c r="JND875" s="206"/>
      <c r="JNE875" s="206"/>
      <c r="JNF875" s="206"/>
      <c r="JNG875" s="206"/>
      <c r="JNH875" s="206"/>
      <c r="JNI875" s="206"/>
      <c r="JNJ875" s="206"/>
      <c r="JNK875" s="206"/>
      <c r="JNL875" s="206"/>
      <c r="JNM875" s="206"/>
      <c r="JNN875" s="206"/>
      <c r="JNO875" s="206"/>
      <c r="JNP875" s="206"/>
      <c r="JNQ875" s="206"/>
      <c r="JNR875" s="206"/>
      <c r="JNS875" s="206"/>
      <c r="JNT875" s="206"/>
      <c r="JNU875" s="206"/>
      <c r="JNV875" s="206"/>
      <c r="JNW875" s="206"/>
      <c r="JNX875" s="206"/>
      <c r="JNY875" s="206"/>
      <c r="JNZ875" s="206"/>
      <c r="JOA875" s="206"/>
      <c r="JOB875" s="206"/>
      <c r="JOC875" s="206"/>
      <c r="JOD875" s="206"/>
      <c r="JOE875" s="206"/>
      <c r="JOF875" s="206"/>
      <c r="JOG875" s="206"/>
      <c r="JOH875" s="206"/>
      <c r="JOI875" s="206"/>
      <c r="JOJ875" s="206"/>
      <c r="JOK875" s="206"/>
      <c r="JOL875" s="206"/>
      <c r="JOM875" s="206"/>
      <c r="JON875" s="206"/>
      <c r="JOO875" s="206"/>
      <c r="JOP875" s="206"/>
      <c r="JOQ875" s="206"/>
      <c r="JOR875" s="206"/>
      <c r="JOS875" s="206"/>
      <c r="JOT875" s="206"/>
      <c r="JOU875" s="206"/>
      <c r="JOV875" s="206"/>
      <c r="JOW875" s="206"/>
      <c r="JOX875" s="206"/>
      <c r="JOY875" s="206"/>
      <c r="JOZ875" s="206"/>
      <c r="JPA875" s="206"/>
      <c r="JPB875" s="206"/>
      <c r="JPC875" s="206"/>
      <c r="JPD875" s="206"/>
      <c r="JPE875" s="206"/>
      <c r="JPF875" s="206"/>
      <c r="JPG875" s="206"/>
      <c r="JPH875" s="206"/>
      <c r="JPI875" s="206"/>
      <c r="JPJ875" s="206"/>
      <c r="JPK875" s="206"/>
      <c r="JPL875" s="206"/>
      <c r="JPM875" s="206"/>
      <c r="JPN875" s="206"/>
      <c r="JPO875" s="206"/>
      <c r="JPP875" s="206"/>
      <c r="JPQ875" s="206"/>
      <c r="JPR875" s="206"/>
      <c r="JPS875" s="206"/>
      <c r="JPT875" s="206"/>
      <c r="JPU875" s="206"/>
      <c r="JPV875" s="206"/>
      <c r="JPW875" s="206"/>
      <c r="JPX875" s="206"/>
      <c r="JPY875" s="206"/>
      <c r="JPZ875" s="206"/>
      <c r="JQA875" s="206"/>
      <c r="JQB875" s="206"/>
      <c r="JQC875" s="206"/>
      <c r="JQD875" s="206"/>
      <c r="JQE875" s="206"/>
      <c r="JQF875" s="206"/>
      <c r="JQG875" s="206"/>
      <c r="JQH875" s="206"/>
      <c r="JQI875" s="206"/>
      <c r="JQJ875" s="206"/>
      <c r="JQK875" s="206"/>
      <c r="JQL875" s="206"/>
      <c r="JQM875" s="206"/>
      <c r="JQN875" s="206"/>
      <c r="JQO875" s="206"/>
      <c r="JQP875" s="206"/>
      <c r="JQQ875" s="206"/>
      <c r="JQR875" s="206"/>
      <c r="JQS875" s="206"/>
      <c r="JQT875" s="206"/>
      <c r="JQU875" s="206"/>
      <c r="JQV875" s="206"/>
      <c r="JQW875" s="206"/>
      <c r="JQX875" s="206"/>
      <c r="JQY875" s="206"/>
      <c r="JQZ875" s="206"/>
      <c r="JRA875" s="206"/>
      <c r="JRB875" s="206"/>
      <c r="JRC875" s="206"/>
      <c r="JRD875" s="206"/>
      <c r="JRE875" s="206"/>
      <c r="JRF875" s="206"/>
      <c r="JRG875" s="206"/>
      <c r="JRH875" s="206"/>
      <c r="JRI875" s="206"/>
      <c r="JRJ875" s="206"/>
      <c r="JRK875" s="206"/>
      <c r="JRL875" s="206"/>
      <c r="JRM875" s="206"/>
      <c r="JRN875" s="206"/>
      <c r="JRO875" s="206"/>
      <c r="JRP875" s="206"/>
      <c r="JRQ875" s="206"/>
      <c r="JRR875" s="206"/>
      <c r="JRS875" s="206"/>
      <c r="JRT875" s="206"/>
      <c r="JRU875" s="206"/>
      <c r="JRV875" s="206"/>
      <c r="JRW875" s="206"/>
      <c r="JRX875" s="206"/>
      <c r="JRY875" s="206"/>
      <c r="JRZ875" s="206"/>
      <c r="JSA875" s="206"/>
      <c r="JSB875" s="206"/>
      <c r="JSC875" s="206"/>
      <c r="JSD875" s="206"/>
      <c r="JSE875" s="206"/>
      <c r="JSF875" s="206"/>
      <c r="JSG875" s="206"/>
      <c r="JSH875" s="206"/>
      <c r="JSI875" s="206"/>
      <c r="JSJ875" s="206"/>
      <c r="JSK875" s="206"/>
      <c r="JSL875" s="206"/>
      <c r="JSM875" s="206"/>
      <c r="JSN875" s="206"/>
      <c r="JSO875" s="206"/>
      <c r="JSP875" s="206"/>
      <c r="JSQ875" s="206"/>
      <c r="JSR875" s="206"/>
      <c r="JSS875" s="206"/>
      <c r="JST875" s="206"/>
      <c r="JSU875" s="206"/>
      <c r="JSV875" s="206"/>
      <c r="JSW875" s="206"/>
      <c r="JSX875" s="206"/>
      <c r="JSY875" s="206"/>
      <c r="JSZ875" s="206"/>
      <c r="JTA875" s="206"/>
      <c r="JTB875" s="206"/>
      <c r="JTC875" s="206"/>
      <c r="JTD875" s="206"/>
      <c r="JTE875" s="206"/>
      <c r="JTF875" s="206"/>
      <c r="JTG875" s="206"/>
      <c r="JTH875" s="206"/>
      <c r="JTI875" s="206"/>
      <c r="JTJ875" s="206"/>
      <c r="JTK875" s="206"/>
      <c r="JTL875" s="206"/>
      <c r="JTM875" s="206"/>
      <c r="JTN875" s="206"/>
      <c r="JTO875" s="206"/>
      <c r="JTP875" s="206"/>
      <c r="JTQ875" s="206"/>
      <c r="JTR875" s="206"/>
      <c r="JTS875" s="206"/>
      <c r="JTT875" s="206"/>
      <c r="JTU875" s="206"/>
      <c r="JTV875" s="206"/>
      <c r="JTW875" s="206"/>
      <c r="JTX875" s="206"/>
      <c r="JTY875" s="206"/>
      <c r="JTZ875" s="206"/>
      <c r="JUA875" s="206"/>
      <c r="JUB875" s="206"/>
      <c r="JUC875" s="206"/>
      <c r="JUD875" s="206"/>
      <c r="JUE875" s="206"/>
      <c r="JUF875" s="206"/>
      <c r="JUG875" s="206"/>
      <c r="JUH875" s="206"/>
      <c r="JUI875" s="206"/>
      <c r="JUJ875" s="206"/>
      <c r="JUK875" s="206"/>
      <c r="JUL875" s="206"/>
      <c r="JUM875" s="206"/>
      <c r="JUN875" s="206"/>
      <c r="JUO875" s="206"/>
      <c r="JUP875" s="206"/>
      <c r="JUQ875" s="206"/>
      <c r="JUR875" s="206"/>
      <c r="JUS875" s="206"/>
      <c r="JUT875" s="206"/>
      <c r="JUU875" s="206"/>
      <c r="JUV875" s="206"/>
      <c r="JUW875" s="206"/>
      <c r="JUX875" s="206"/>
      <c r="JUY875" s="206"/>
      <c r="JUZ875" s="206"/>
      <c r="JVA875" s="206"/>
      <c r="JVB875" s="206"/>
      <c r="JVC875" s="206"/>
      <c r="JVD875" s="206"/>
      <c r="JVE875" s="206"/>
      <c r="JVF875" s="206"/>
      <c r="JVG875" s="206"/>
      <c r="JVH875" s="206"/>
      <c r="JVI875" s="206"/>
      <c r="JVJ875" s="206"/>
      <c r="JVK875" s="206"/>
      <c r="JVL875" s="206"/>
      <c r="JVM875" s="206"/>
      <c r="JVN875" s="206"/>
      <c r="JVO875" s="206"/>
      <c r="JVP875" s="206"/>
      <c r="JVQ875" s="206"/>
      <c r="JVR875" s="206"/>
      <c r="JVS875" s="206"/>
      <c r="JVT875" s="206"/>
      <c r="JVU875" s="206"/>
      <c r="JVV875" s="206"/>
      <c r="JVW875" s="206"/>
      <c r="JVX875" s="206"/>
      <c r="JVY875" s="206"/>
      <c r="JVZ875" s="206"/>
      <c r="JWA875" s="206"/>
      <c r="JWB875" s="206"/>
      <c r="JWC875" s="206"/>
      <c r="JWD875" s="206"/>
      <c r="JWE875" s="206"/>
      <c r="JWF875" s="206"/>
      <c r="JWG875" s="206"/>
      <c r="JWH875" s="206"/>
      <c r="JWI875" s="206"/>
      <c r="JWJ875" s="206"/>
      <c r="JWK875" s="206"/>
      <c r="JWL875" s="206"/>
      <c r="JWM875" s="206"/>
      <c r="JWN875" s="206"/>
      <c r="JWO875" s="206"/>
      <c r="JWP875" s="206"/>
      <c r="JWQ875" s="206"/>
      <c r="JWR875" s="206"/>
      <c r="JWS875" s="206"/>
      <c r="JWT875" s="206"/>
      <c r="JWU875" s="206"/>
      <c r="JWV875" s="206"/>
      <c r="JWW875" s="206"/>
      <c r="JWX875" s="206"/>
      <c r="JWY875" s="206"/>
      <c r="JWZ875" s="206"/>
      <c r="JXA875" s="206"/>
      <c r="JXB875" s="206"/>
      <c r="JXC875" s="206"/>
      <c r="JXD875" s="206"/>
      <c r="JXE875" s="206"/>
      <c r="JXF875" s="206"/>
      <c r="JXG875" s="206"/>
      <c r="JXH875" s="206"/>
      <c r="JXI875" s="206"/>
      <c r="JXJ875" s="206"/>
      <c r="JXK875" s="206"/>
      <c r="JXL875" s="206"/>
      <c r="JXM875" s="206"/>
      <c r="JXN875" s="206"/>
      <c r="JXO875" s="206"/>
      <c r="JXP875" s="206"/>
      <c r="JXQ875" s="206"/>
      <c r="JXR875" s="206"/>
      <c r="JXS875" s="206"/>
      <c r="JXT875" s="206"/>
      <c r="JXU875" s="206"/>
      <c r="JXV875" s="206"/>
      <c r="JXW875" s="206"/>
      <c r="JXX875" s="206"/>
      <c r="JXY875" s="206"/>
      <c r="JXZ875" s="206"/>
      <c r="JYA875" s="206"/>
      <c r="JYB875" s="206"/>
      <c r="JYC875" s="206"/>
      <c r="JYD875" s="206"/>
      <c r="JYE875" s="206"/>
      <c r="JYF875" s="206"/>
      <c r="JYG875" s="206"/>
      <c r="JYH875" s="206"/>
      <c r="JYI875" s="206"/>
      <c r="JYJ875" s="206"/>
      <c r="JYK875" s="206"/>
      <c r="JYL875" s="206"/>
      <c r="JYM875" s="206"/>
      <c r="JYN875" s="206"/>
      <c r="JYO875" s="206"/>
      <c r="JYP875" s="206"/>
      <c r="JYQ875" s="206"/>
      <c r="JYR875" s="206"/>
      <c r="JYS875" s="206"/>
      <c r="JYT875" s="206"/>
      <c r="JYU875" s="206"/>
      <c r="JYV875" s="206"/>
      <c r="JYW875" s="206"/>
      <c r="JYX875" s="206"/>
      <c r="JYY875" s="206"/>
      <c r="JYZ875" s="206"/>
      <c r="JZA875" s="206"/>
      <c r="JZB875" s="206"/>
      <c r="JZC875" s="206"/>
      <c r="JZD875" s="206"/>
      <c r="JZE875" s="206"/>
      <c r="JZF875" s="206"/>
      <c r="JZG875" s="206"/>
      <c r="JZH875" s="206"/>
      <c r="JZI875" s="206"/>
      <c r="JZJ875" s="206"/>
      <c r="JZK875" s="206"/>
      <c r="JZL875" s="206"/>
      <c r="JZM875" s="206"/>
      <c r="JZN875" s="206"/>
      <c r="JZO875" s="206"/>
      <c r="JZP875" s="206"/>
      <c r="JZQ875" s="206"/>
      <c r="JZR875" s="206"/>
      <c r="JZS875" s="206"/>
      <c r="JZT875" s="206"/>
      <c r="JZU875" s="206"/>
      <c r="JZV875" s="206"/>
      <c r="JZW875" s="206"/>
      <c r="JZX875" s="206"/>
      <c r="JZY875" s="206"/>
      <c r="JZZ875" s="206"/>
      <c r="KAA875" s="206"/>
      <c r="KAB875" s="206"/>
      <c r="KAC875" s="206"/>
      <c r="KAD875" s="206"/>
      <c r="KAE875" s="206"/>
      <c r="KAF875" s="206"/>
      <c r="KAG875" s="206"/>
      <c r="KAH875" s="206"/>
      <c r="KAI875" s="206"/>
      <c r="KAJ875" s="206"/>
      <c r="KAK875" s="206"/>
      <c r="KAL875" s="206"/>
      <c r="KAM875" s="206"/>
      <c r="KAN875" s="206"/>
      <c r="KAO875" s="206"/>
      <c r="KAP875" s="206"/>
      <c r="KAQ875" s="206"/>
      <c r="KAR875" s="206"/>
      <c r="KAS875" s="206"/>
      <c r="KAT875" s="206"/>
      <c r="KAU875" s="206"/>
      <c r="KAV875" s="206"/>
      <c r="KAW875" s="206"/>
      <c r="KAX875" s="206"/>
      <c r="KAY875" s="206"/>
      <c r="KAZ875" s="206"/>
      <c r="KBA875" s="206"/>
      <c r="KBB875" s="206"/>
      <c r="KBC875" s="206"/>
      <c r="KBD875" s="206"/>
      <c r="KBE875" s="206"/>
      <c r="KBF875" s="206"/>
      <c r="KBG875" s="206"/>
      <c r="KBH875" s="206"/>
      <c r="KBI875" s="206"/>
      <c r="KBJ875" s="206"/>
      <c r="KBK875" s="206"/>
      <c r="KBL875" s="206"/>
      <c r="KBM875" s="206"/>
      <c r="KBN875" s="206"/>
      <c r="KBO875" s="206"/>
      <c r="KBP875" s="206"/>
      <c r="KBQ875" s="206"/>
      <c r="KBR875" s="206"/>
      <c r="KBS875" s="206"/>
      <c r="KBT875" s="206"/>
      <c r="KBU875" s="206"/>
      <c r="KBV875" s="206"/>
      <c r="KBW875" s="206"/>
      <c r="KBX875" s="206"/>
      <c r="KBY875" s="206"/>
      <c r="KBZ875" s="206"/>
      <c r="KCA875" s="206"/>
      <c r="KCB875" s="206"/>
      <c r="KCC875" s="206"/>
      <c r="KCD875" s="206"/>
      <c r="KCE875" s="206"/>
      <c r="KCF875" s="206"/>
      <c r="KCG875" s="206"/>
      <c r="KCH875" s="206"/>
      <c r="KCI875" s="206"/>
      <c r="KCJ875" s="206"/>
      <c r="KCK875" s="206"/>
      <c r="KCL875" s="206"/>
      <c r="KCM875" s="206"/>
      <c r="KCN875" s="206"/>
      <c r="KCO875" s="206"/>
      <c r="KCP875" s="206"/>
      <c r="KCQ875" s="206"/>
      <c r="KCR875" s="206"/>
      <c r="KCS875" s="206"/>
      <c r="KCT875" s="206"/>
      <c r="KCU875" s="206"/>
      <c r="KCV875" s="206"/>
      <c r="KCW875" s="206"/>
      <c r="KCX875" s="206"/>
      <c r="KCY875" s="206"/>
      <c r="KCZ875" s="206"/>
      <c r="KDA875" s="206"/>
      <c r="KDB875" s="206"/>
      <c r="KDC875" s="206"/>
      <c r="KDD875" s="206"/>
      <c r="KDE875" s="206"/>
      <c r="KDF875" s="206"/>
      <c r="KDG875" s="206"/>
      <c r="KDH875" s="206"/>
      <c r="KDI875" s="206"/>
      <c r="KDJ875" s="206"/>
      <c r="KDK875" s="206"/>
      <c r="KDL875" s="206"/>
      <c r="KDM875" s="206"/>
      <c r="KDN875" s="206"/>
      <c r="KDO875" s="206"/>
      <c r="KDP875" s="206"/>
      <c r="KDQ875" s="206"/>
      <c r="KDR875" s="206"/>
      <c r="KDS875" s="206"/>
      <c r="KDT875" s="206"/>
      <c r="KDU875" s="206"/>
      <c r="KDV875" s="206"/>
      <c r="KDW875" s="206"/>
      <c r="KDX875" s="206"/>
      <c r="KDY875" s="206"/>
      <c r="KDZ875" s="206"/>
      <c r="KEA875" s="206"/>
      <c r="KEB875" s="206"/>
      <c r="KEC875" s="206"/>
      <c r="KED875" s="206"/>
      <c r="KEE875" s="206"/>
      <c r="KEF875" s="206"/>
      <c r="KEG875" s="206"/>
      <c r="KEH875" s="206"/>
      <c r="KEI875" s="206"/>
      <c r="KEJ875" s="206"/>
      <c r="KEK875" s="206"/>
      <c r="KEL875" s="206"/>
      <c r="KEM875" s="206"/>
      <c r="KEN875" s="206"/>
      <c r="KEO875" s="206"/>
      <c r="KEP875" s="206"/>
      <c r="KEQ875" s="206"/>
      <c r="KER875" s="206"/>
      <c r="KES875" s="206"/>
      <c r="KET875" s="206"/>
      <c r="KEU875" s="206"/>
      <c r="KEV875" s="206"/>
      <c r="KEW875" s="206"/>
      <c r="KEX875" s="206"/>
      <c r="KEY875" s="206"/>
      <c r="KEZ875" s="206"/>
      <c r="KFA875" s="206"/>
      <c r="KFB875" s="206"/>
      <c r="KFC875" s="206"/>
      <c r="KFD875" s="206"/>
      <c r="KFE875" s="206"/>
      <c r="KFF875" s="206"/>
      <c r="KFG875" s="206"/>
      <c r="KFH875" s="206"/>
      <c r="KFI875" s="206"/>
      <c r="KFJ875" s="206"/>
      <c r="KFK875" s="206"/>
      <c r="KFL875" s="206"/>
      <c r="KFM875" s="206"/>
      <c r="KFN875" s="206"/>
      <c r="KFO875" s="206"/>
      <c r="KFP875" s="206"/>
      <c r="KFQ875" s="206"/>
      <c r="KFR875" s="206"/>
      <c r="KFS875" s="206"/>
      <c r="KFT875" s="206"/>
      <c r="KFU875" s="206"/>
      <c r="KFV875" s="206"/>
      <c r="KFW875" s="206"/>
      <c r="KFX875" s="206"/>
      <c r="KFY875" s="206"/>
      <c r="KFZ875" s="206"/>
      <c r="KGA875" s="206"/>
      <c r="KGB875" s="206"/>
      <c r="KGC875" s="206"/>
      <c r="KGD875" s="206"/>
      <c r="KGE875" s="206"/>
      <c r="KGF875" s="206"/>
      <c r="KGG875" s="206"/>
      <c r="KGH875" s="206"/>
      <c r="KGI875" s="206"/>
      <c r="KGJ875" s="206"/>
      <c r="KGK875" s="206"/>
      <c r="KGL875" s="206"/>
      <c r="KGM875" s="206"/>
      <c r="KGN875" s="206"/>
      <c r="KGO875" s="206"/>
      <c r="KGP875" s="206"/>
      <c r="KGQ875" s="206"/>
      <c r="KGR875" s="206"/>
      <c r="KGS875" s="206"/>
      <c r="KGT875" s="206"/>
      <c r="KGU875" s="206"/>
      <c r="KGV875" s="206"/>
      <c r="KGW875" s="206"/>
      <c r="KGX875" s="206"/>
      <c r="KGY875" s="206"/>
      <c r="KGZ875" s="206"/>
      <c r="KHA875" s="206"/>
      <c r="KHB875" s="206"/>
      <c r="KHC875" s="206"/>
      <c r="KHD875" s="206"/>
      <c r="KHE875" s="206"/>
      <c r="KHF875" s="206"/>
      <c r="KHG875" s="206"/>
      <c r="KHH875" s="206"/>
      <c r="KHI875" s="206"/>
      <c r="KHJ875" s="206"/>
      <c r="KHK875" s="206"/>
      <c r="KHL875" s="206"/>
      <c r="KHM875" s="206"/>
      <c r="KHN875" s="206"/>
      <c r="KHO875" s="206"/>
      <c r="KHP875" s="206"/>
      <c r="KHQ875" s="206"/>
      <c r="KHR875" s="206"/>
      <c r="KHS875" s="206"/>
      <c r="KHT875" s="206"/>
      <c r="KHU875" s="206"/>
      <c r="KHV875" s="206"/>
      <c r="KHW875" s="206"/>
      <c r="KHX875" s="206"/>
      <c r="KHY875" s="206"/>
      <c r="KHZ875" s="206"/>
      <c r="KIA875" s="206"/>
      <c r="KIB875" s="206"/>
      <c r="KIC875" s="206"/>
      <c r="KID875" s="206"/>
      <c r="KIE875" s="206"/>
      <c r="KIF875" s="206"/>
      <c r="KIG875" s="206"/>
      <c r="KIH875" s="206"/>
      <c r="KII875" s="206"/>
      <c r="KIJ875" s="206"/>
      <c r="KIK875" s="206"/>
      <c r="KIL875" s="206"/>
      <c r="KIM875" s="206"/>
      <c r="KIN875" s="206"/>
      <c r="KIO875" s="206"/>
      <c r="KIP875" s="206"/>
      <c r="KIQ875" s="206"/>
      <c r="KIR875" s="206"/>
      <c r="KIS875" s="206"/>
      <c r="KIT875" s="206"/>
      <c r="KIU875" s="206"/>
      <c r="KIV875" s="206"/>
      <c r="KIW875" s="206"/>
      <c r="KIX875" s="206"/>
      <c r="KIY875" s="206"/>
      <c r="KIZ875" s="206"/>
      <c r="KJA875" s="206"/>
      <c r="KJB875" s="206"/>
      <c r="KJC875" s="206"/>
      <c r="KJD875" s="206"/>
      <c r="KJE875" s="206"/>
      <c r="KJF875" s="206"/>
      <c r="KJG875" s="206"/>
      <c r="KJH875" s="206"/>
      <c r="KJI875" s="206"/>
      <c r="KJJ875" s="206"/>
      <c r="KJK875" s="206"/>
      <c r="KJL875" s="206"/>
      <c r="KJM875" s="206"/>
      <c r="KJN875" s="206"/>
      <c r="KJO875" s="206"/>
      <c r="KJP875" s="206"/>
      <c r="KJQ875" s="206"/>
      <c r="KJR875" s="206"/>
      <c r="KJS875" s="206"/>
      <c r="KJT875" s="206"/>
      <c r="KJU875" s="206"/>
      <c r="KJV875" s="206"/>
      <c r="KJW875" s="206"/>
      <c r="KJX875" s="206"/>
      <c r="KJY875" s="206"/>
      <c r="KJZ875" s="206"/>
      <c r="KKA875" s="206"/>
      <c r="KKB875" s="206"/>
      <c r="KKC875" s="206"/>
      <c r="KKD875" s="206"/>
      <c r="KKE875" s="206"/>
      <c r="KKF875" s="206"/>
      <c r="KKG875" s="206"/>
      <c r="KKH875" s="206"/>
      <c r="KKI875" s="206"/>
      <c r="KKJ875" s="206"/>
      <c r="KKK875" s="206"/>
      <c r="KKL875" s="206"/>
      <c r="KKM875" s="206"/>
      <c r="KKN875" s="206"/>
      <c r="KKO875" s="206"/>
      <c r="KKP875" s="206"/>
      <c r="KKQ875" s="206"/>
      <c r="KKR875" s="206"/>
      <c r="KKS875" s="206"/>
      <c r="KKT875" s="206"/>
      <c r="KKU875" s="206"/>
      <c r="KKV875" s="206"/>
      <c r="KKW875" s="206"/>
      <c r="KKX875" s="206"/>
      <c r="KKY875" s="206"/>
      <c r="KKZ875" s="206"/>
      <c r="KLA875" s="206"/>
      <c r="KLB875" s="206"/>
      <c r="KLC875" s="206"/>
      <c r="KLD875" s="206"/>
      <c r="KLE875" s="206"/>
      <c r="KLF875" s="206"/>
      <c r="KLG875" s="206"/>
      <c r="KLH875" s="206"/>
      <c r="KLI875" s="206"/>
      <c r="KLJ875" s="206"/>
      <c r="KLK875" s="206"/>
      <c r="KLL875" s="206"/>
      <c r="KLM875" s="206"/>
      <c r="KLN875" s="206"/>
      <c r="KLO875" s="206"/>
      <c r="KLP875" s="206"/>
      <c r="KLQ875" s="206"/>
      <c r="KLR875" s="206"/>
      <c r="KLS875" s="206"/>
      <c r="KLT875" s="206"/>
      <c r="KLU875" s="206"/>
      <c r="KLV875" s="206"/>
      <c r="KLW875" s="206"/>
      <c r="KLX875" s="206"/>
      <c r="KLY875" s="206"/>
      <c r="KLZ875" s="206"/>
      <c r="KMA875" s="206"/>
      <c r="KMB875" s="206"/>
      <c r="KMC875" s="206"/>
      <c r="KMD875" s="206"/>
      <c r="KME875" s="206"/>
      <c r="KMF875" s="206"/>
      <c r="KMG875" s="206"/>
      <c r="KMH875" s="206"/>
      <c r="KMI875" s="206"/>
      <c r="KMJ875" s="206"/>
      <c r="KMK875" s="206"/>
      <c r="KML875" s="206"/>
      <c r="KMM875" s="206"/>
      <c r="KMN875" s="206"/>
      <c r="KMO875" s="206"/>
      <c r="KMP875" s="206"/>
      <c r="KMQ875" s="206"/>
      <c r="KMR875" s="206"/>
      <c r="KMS875" s="206"/>
      <c r="KMT875" s="206"/>
      <c r="KMU875" s="206"/>
      <c r="KMV875" s="206"/>
      <c r="KMW875" s="206"/>
      <c r="KMX875" s="206"/>
      <c r="KMY875" s="206"/>
      <c r="KMZ875" s="206"/>
      <c r="KNA875" s="206"/>
      <c r="KNB875" s="206"/>
      <c r="KNC875" s="206"/>
      <c r="KND875" s="206"/>
      <c r="KNE875" s="206"/>
      <c r="KNF875" s="206"/>
      <c r="KNG875" s="206"/>
      <c r="KNH875" s="206"/>
      <c r="KNI875" s="206"/>
      <c r="KNJ875" s="206"/>
      <c r="KNK875" s="206"/>
      <c r="KNL875" s="206"/>
      <c r="KNM875" s="206"/>
      <c r="KNN875" s="206"/>
      <c r="KNO875" s="206"/>
      <c r="KNP875" s="206"/>
      <c r="KNQ875" s="206"/>
      <c r="KNR875" s="206"/>
      <c r="KNS875" s="206"/>
      <c r="KNT875" s="206"/>
      <c r="KNU875" s="206"/>
      <c r="KNV875" s="206"/>
      <c r="KNW875" s="206"/>
      <c r="KNX875" s="206"/>
      <c r="KNY875" s="206"/>
      <c r="KNZ875" s="206"/>
      <c r="KOA875" s="206"/>
      <c r="KOB875" s="206"/>
      <c r="KOC875" s="206"/>
      <c r="KOD875" s="206"/>
      <c r="KOE875" s="206"/>
      <c r="KOF875" s="206"/>
      <c r="KOG875" s="206"/>
      <c r="KOH875" s="206"/>
      <c r="KOI875" s="206"/>
      <c r="KOJ875" s="206"/>
      <c r="KOK875" s="206"/>
      <c r="KOL875" s="206"/>
      <c r="KOM875" s="206"/>
      <c r="KON875" s="206"/>
      <c r="KOO875" s="206"/>
      <c r="KOP875" s="206"/>
      <c r="KOQ875" s="206"/>
      <c r="KOR875" s="206"/>
      <c r="KOS875" s="206"/>
      <c r="KOT875" s="206"/>
      <c r="KOU875" s="206"/>
      <c r="KOV875" s="206"/>
      <c r="KOW875" s="206"/>
      <c r="KOX875" s="206"/>
      <c r="KOY875" s="206"/>
      <c r="KOZ875" s="206"/>
      <c r="KPA875" s="206"/>
      <c r="KPB875" s="206"/>
      <c r="KPC875" s="206"/>
      <c r="KPD875" s="206"/>
      <c r="KPE875" s="206"/>
      <c r="KPF875" s="206"/>
      <c r="KPG875" s="206"/>
      <c r="KPH875" s="206"/>
      <c r="KPI875" s="206"/>
      <c r="KPJ875" s="206"/>
      <c r="KPK875" s="206"/>
      <c r="KPL875" s="206"/>
      <c r="KPM875" s="206"/>
      <c r="KPN875" s="206"/>
      <c r="KPO875" s="206"/>
      <c r="KPP875" s="206"/>
      <c r="KPQ875" s="206"/>
      <c r="KPR875" s="206"/>
      <c r="KPS875" s="206"/>
      <c r="KPT875" s="206"/>
      <c r="KPU875" s="206"/>
      <c r="KPV875" s="206"/>
      <c r="KPW875" s="206"/>
      <c r="KPX875" s="206"/>
      <c r="KPY875" s="206"/>
      <c r="KPZ875" s="206"/>
      <c r="KQA875" s="206"/>
      <c r="KQB875" s="206"/>
      <c r="KQC875" s="206"/>
      <c r="KQD875" s="206"/>
      <c r="KQE875" s="206"/>
      <c r="KQF875" s="206"/>
      <c r="KQG875" s="206"/>
      <c r="KQH875" s="206"/>
      <c r="KQI875" s="206"/>
      <c r="KQJ875" s="206"/>
      <c r="KQK875" s="206"/>
      <c r="KQL875" s="206"/>
      <c r="KQM875" s="206"/>
      <c r="KQN875" s="206"/>
      <c r="KQO875" s="206"/>
      <c r="KQP875" s="206"/>
      <c r="KQQ875" s="206"/>
      <c r="KQR875" s="206"/>
      <c r="KQS875" s="206"/>
      <c r="KQT875" s="206"/>
      <c r="KQU875" s="206"/>
      <c r="KQV875" s="206"/>
      <c r="KQW875" s="206"/>
      <c r="KQX875" s="206"/>
      <c r="KQY875" s="206"/>
      <c r="KQZ875" s="206"/>
      <c r="KRA875" s="206"/>
      <c r="KRB875" s="206"/>
      <c r="KRC875" s="206"/>
      <c r="KRD875" s="206"/>
      <c r="KRE875" s="206"/>
      <c r="KRF875" s="206"/>
      <c r="KRG875" s="206"/>
      <c r="KRH875" s="206"/>
      <c r="KRI875" s="206"/>
      <c r="KRJ875" s="206"/>
      <c r="KRK875" s="206"/>
      <c r="KRL875" s="206"/>
      <c r="KRM875" s="206"/>
      <c r="KRN875" s="206"/>
      <c r="KRO875" s="206"/>
      <c r="KRP875" s="206"/>
      <c r="KRQ875" s="206"/>
      <c r="KRR875" s="206"/>
      <c r="KRS875" s="206"/>
      <c r="KRT875" s="206"/>
      <c r="KRU875" s="206"/>
      <c r="KRV875" s="206"/>
      <c r="KRW875" s="206"/>
      <c r="KRX875" s="206"/>
      <c r="KRY875" s="206"/>
      <c r="KRZ875" s="206"/>
      <c r="KSA875" s="206"/>
      <c r="KSB875" s="206"/>
      <c r="KSC875" s="206"/>
      <c r="KSD875" s="206"/>
      <c r="KSE875" s="206"/>
      <c r="KSF875" s="206"/>
      <c r="KSG875" s="206"/>
      <c r="KSH875" s="206"/>
      <c r="KSI875" s="206"/>
      <c r="KSJ875" s="206"/>
      <c r="KSK875" s="206"/>
      <c r="KSL875" s="206"/>
      <c r="KSM875" s="206"/>
      <c r="KSN875" s="206"/>
      <c r="KSO875" s="206"/>
      <c r="KSP875" s="206"/>
      <c r="KSQ875" s="206"/>
      <c r="KSR875" s="206"/>
      <c r="KSS875" s="206"/>
      <c r="KST875" s="206"/>
      <c r="KSU875" s="206"/>
      <c r="KSV875" s="206"/>
      <c r="KSW875" s="206"/>
      <c r="KSX875" s="206"/>
      <c r="KSY875" s="206"/>
      <c r="KSZ875" s="206"/>
      <c r="KTA875" s="206"/>
      <c r="KTB875" s="206"/>
      <c r="KTC875" s="206"/>
      <c r="KTD875" s="206"/>
      <c r="KTE875" s="206"/>
      <c r="KTF875" s="206"/>
      <c r="KTG875" s="206"/>
      <c r="KTH875" s="206"/>
      <c r="KTI875" s="206"/>
      <c r="KTJ875" s="206"/>
      <c r="KTK875" s="206"/>
      <c r="KTL875" s="206"/>
      <c r="KTM875" s="206"/>
      <c r="KTN875" s="206"/>
      <c r="KTO875" s="206"/>
      <c r="KTP875" s="206"/>
      <c r="KTQ875" s="206"/>
      <c r="KTR875" s="206"/>
      <c r="KTS875" s="206"/>
      <c r="KTT875" s="206"/>
      <c r="KTU875" s="206"/>
      <c r="KTV875" s="206"/>
      <c r="KTW875" s="206"/>
      <c r="KTX875" s="206"/>
      <c r="KTY875" s="206"/>
      <c r="KTZ875" s="206"/>
      <c r="KUA875" s="206"/>
      <c r="KUB875" s="206"/>
      <c r="KUC875" s="206"/>
      <c r="KUD875" s="206"/>
      <c r="KUE875" s="206"/>
      <c r="KUF875" s="206"/>
      <c r="KUG875" s="206"/>
      <c r="KUH875" s="206"/>
      <c r="KUI875" s="206"/>
      <c r="KUJ875" s="206"/>
      <c r="KUK875" s="206"/>
      <c r="KUL875" s="206"/>
      <c r="KUM875" s="206"/>
      <c r="KUN875" s="206"/>
      <c r="KUO875" s="206"/>
      <c r="KUP875" s="206"/>
      <c r="KUQ875" s="206"/>
      <c r="KUR875" s="206"/>
      <c r="KUS875" s="206"/>
      <c r="KUT875" s="206"/>
      <c r="KUU875" s="206"/>
      <c r="KUV875" s="206"/>
      <c r="KUW875" s="206"/>
      <c r="KUX875" s="206"/>
      <c r="KUY875" s="206"/>
      <c r="KUZ875" s="206"/>
      <c r="KVA875" s="206"/>
      <c r="KVB875" s="206"/>
      <c r="KVC875" s="206"/>
      <c r="KVD875" s="206"/>
      <c r="KVE875" s="206"/>
      <c r="KVF875" s="206"/>
      <c r="KVG875" s="206"/>
      <c r="KVH875" s="206"/>
      <c r="KVI875" s="206"/>
      <c r="KVJ875" s="206"/>
      <c r="KVK875" s="206"/>
      <c r="KVL875" s="206"/>
      <c r="KVM875" s="206"/>
      <c r="KVN875" s="206"/>
      <c r="KVO875" s="206"/>
      <c r="KVP875" s="206"/>
      <c r="KVQ875" s="206"/>
      <c r="KVR875" s="206"/>
      <c r="KVS875" s="206"/>
      <c r="KVT875" s="206"/>
      <c r="KVU875" s="206"/>
      <c r="KVV875" s="206"/>
      <c r="KVW875" s="206"/>
      <c r="KVX875" s="206"/>
      <c r="KVY875" s="206"/>
      <c r="KVZ875" s="206"/>
      <c r="KWA875" s="206"/>
      <c r="KWB875" s="206"/>
      <c r="KWC875" s="206"/>
      <c r="KWD875" s="206"/>
      <c r="KWE875" s="206"/>
      <c r="KWF875" s="206"/>
      <c r="KWG875" s="206"/>
      <c r="KWH875" s="206"/>
      <c r="KWI875" s="206"/>
      <c r="KWJ875" s="206"/>
      <c r="KWK875" s="206"/>
      <c r="KWL875" s="206"/>
      <c r="KWM875" s="206"/>
      <c r="KWN875" s="206"/>
      <c r="KWO875" s="206"/>
      <c r="KWP875" s="206"/>
      <c r="KWQ875" s="206"/>
      <c r="KWR875" s="206"/>
      <c r="KWS875" s="206"/>
      <c r="KWT875" s="206"/>
      <c r="KWU875" s="206"/>
      <c r="KWV875" s="206"/>
      <c r="KWW875" s="206"/>
      <c r="KWX875" s="206"/>
      <c r="KWY875" s="206"/>
      <c r="KWZ875" s="206"/>
      <c r="KXA875" s="206"/>
      <c r="KXB875" s="206"/>
      <c r="KXC875" s="206"/>
      <c r="KXD875" s="206"/>
      <c r="KXE875" s="206"/>
      <c r="KXF875" s="206"/>
      <c r="KXG875" s="206"/>
      <c r="KXH875" s="206"/>
      <c r="KXI875" s="206"/>
      <c r="KXJ875" s="206"/>
      <c r="KXK875" s="206"/>
      <c r="KXL875" s="206"/>
      <c r="KXM875" s="206"/>
      <c r="KXN875" s="206"/>
      <c r="KXO875" s="206"/>
      <c r="KXP875" s="206"/>
      <c r="KXQ875" s="206"/>
      <c r="KXR875" s="206"/>
      <c r="KXS875" s="206"/>
      <c r="KXT875" s="206"/>
      <c r="KXU875" s="206"/>
      <c r="KXV875" s="206"/>
      <c r="KXW875" s="206"/>
      <c r="KXX875" s="206"/>
      <c r="KXY875" s="206"/>
      <c r="KXZ875" s="206"/>
      <c r="KYA875" s="206"/>
      <c r="KYB875" s="206"/>
      <c r="KYC875" s="206"/>
      <c r="KYD875" s="206"/>
      <c r="KYE875" s="206"/>
      <c r="KYF875" s="206"/>
      <c r="KYG875" s="206"/>
      <c r="KYH875" s="206"/>
      <c r="KYI875" s="206"/>
      <c r="KYJ875" s="206"/>
      <c r="KYK875" s="206"/>
      <c r="KYL875" s="206"/>
      <c r="KYM875" s="206"/>
      <c r="KYN875" s="206"/>
      <c r="KYO875" s="206"/>
      <c r="KYP875" s="206"/>
      <c r="KYQ875" s="206"/>
      <c r="KYR875" s="206"/>
      <c r="KYS875" s="206"/>
      <c r="KYT875" s="206"/>
      <c r="KYU875" s="206"/>
      <c r="KYV875" s="206"/>
      <c r="KYW875" s="206"/>
      <c r="KYX875" s="206"/>
      <c r="KYY875" s="206"/>
      <c r="KYZ875" s="206"/>
      <c r="KZA875" s="206"/>
      <c r="KZB875" s="206"/>
      <c r="KZC875" s="206"/>
      <c r="KZD875" s="206"/>
      <c r="KZE875" s="206"/>
      <c r="KZF875" s="206"/>
      <c r="KZG875" s="206"/>
      <c r="KZH875" s="206"/>
      <c r="KZI875" s="206"/>
      <c r="KZJ875" s="206"/>
      <c r="KZK875" s="206"/>
      <c r="KZL875" s="206"/>
      <c r="KZM875" s="206"/>
      <c r="KZN875" s="206"/>
      <c r="KZO875" s="206"/>
      <c r="KZP875" s="206"/>
      <c r="KZQ875" s="206"/>
      <c r="KZR875" s="206"/>
      <c r="KZS875" s="206"/>
      <c r="KZT875" s="206"/>
      <c r="KZU875" s="206"/>
      <c r="KZV875" s="206"/>
      <c r="KZW875" s="206"/>
      <c r="KZX875" s="206"/>
      <c r="KZY875" s="206"/>
      <c r="KZZ875" s="206"/>
      <c r="LAA875" s="206"/>
      <c r="LAB875" s="206"/>
      <c r="LAC875" s="206"/>
      <c r="LAD875" s="206"/>
      <c r="LAE875" s="206"/>
      <c r="LAF875" s="206"/>
      <c r="LAG875" s="206"/>
      <c r="LAH875" s="206"/>
      <c r="LAI875" s="206"/>
      <c r="LAJ875" s="206"/>
      <c r="LAK875" s="206"/>
      <c r="LAL875" s="206"/>
      <c r="LAM875" s="206"/>
      <c r="LAN875" s="206"/>
      <c r="LAO875" s="206"/>
      <c r="LAP875" s="206"/>
      <c r="LAQ875" s="206"/>
      <c r="LAR875" s="206"/>
      <c r="LAS875" s="206"/>
      <c r="LAT875" s="206"/>
      <c r="LAU875" s="206"/>
      <c r="LAV875" s="206"/>
      <c r="LAW875" s="206"/>
      <c r="LAX875" s="206"/>
      <c r="LAY875" s="206"/>
      <c r="LAZ875" s="206"/>
      <c r="LBA875" s="206"/>
      <c r="LBB875" s="206"/>
      <c r="LBC875" s="206"/>
      <c r="LBD875" s="206"/>
      <c r="LBE875" s="206"/>
      <c r="LBF875" s="206"/>
      <c r="LBG875" s="206"/>
      <c r="LBH875" s="206"/>
      <c r="LBI875" s="206"/>
      <c r="LBJ875" s="206"/>
      <c r="LBK875" s="206"/>
      <c r="LBL875" s="206"/>
      <c r="LBM875" s="206"/>
      <c r="LBN875" s="206"/>
      <c r="LBO875" s="206"/>
      <c r="LBP875" s="206"/>
      <c r="LBQ875" s="206"/>
      <c r="LBR875" s="206"/>
      <c r="LBS875" s="206"/>
      <c r="LBT875" s="206"/>
      <c r="LBU875" s="206"/>
      <c r="LBV875" s="206"/>
      <c r="LBW875" s="206"/>
      <c r="LBX875" s="206"/>
      <c r="LBY875" s="206"/>
      <c r="LBZ875" s="206"/>
      <c r="LCA875" s="206"/>
      <c r="LCB875" s="206"/>
      <c r="LCC875" s="206"/>
      <c r="LCD875" s="206"/>
      <c r="LCE875" s="206"/>
      <c r="LCF875" s="206"/>
      <c r="LCG875" s="206"/>
      <c r="LCH875" s="206"/>
      <c r="LCI875" s="206"/>
      <c r="LCJ875" s="206"/>
      <c r="LCK875" s="206"/>
      <c r="LCL875" s="206"/>
      <c r="LCM875" s="206"/>
      <c r="LCN875" s="206"/>
      <c r="LCO875" s="206"/>
      <c r="LCP875" s="206"/>
      <c r="LCQ875" s="206"/>
      <c r="LCR875" s="206"/>
      <c r="LCS875" s="206"/>
      <c r="LCT875" s="206"/>
      <c r="LCU875" s="206"/>
      <c r="LCV875" s="206"/>
      <c r="LCW875" s="206"/>
      <c r="LCX875" s="206"/>
      <c r="LCY875" s="206"/>
      <c r="LCZ875" s="206"/>
      <c r="LDA875" s="206"/>
      <c r="LDB875" s="206"/>
      <c r="LDC875" s="206"/>
      <c r="LDD875" s="206"/>
      <c r="LDE875" s="206"/>
      <c r="LDF875" s="206"/>
      <c r="LDG875" s="206"/>
      <c r="LDH875" s="206"/>
      <c r="LDI875" s="206"/>
      <c r="LDJ875" s="206"/>
      <c r="LDK875" s="206"/>
      <c r="LDL875" s="206"/>
      <c r="LDM875" s="206"/>
      <c r="LDN875" s="206"/>
      <c r="LDO875" s="206"/>
      <c r="LDP875" s="206"/>
      <c r="LDQ875" s="206"/>
      <c r="LDR875" s="206"/>
      <c r="LDS875" s="206"/>
      <c r="LDT875" s="206"/>
      <c r="LDU875" s="206"/>
      <c r="LDV875" s="206"/>
      <c r="LDW875" s="206"/>
      <c r="LDX875" s="206"/>
      <c r="LDY875" s="206"/>
      <c r="LDZ875" s="206"/>
      <c r="LEA875" s="206"/>
      <c r="LEB875" s="206"/>
      <c r="LEC875" s="206"/>
      <c r="LED875" s="206"/>
      <c r="LEE875" s="206"/>
      <c r="LEF875" s="206"/>
      <c r="LEG875" s="206"/>
      <c r="LEH875" s="206"/>
      <c r="LEI875" s="206"/>
      <c r="LEJ875" s="206"/>
      <c r="LEK875" s="206"/>
      <c r="LEL875" s="206"/>
      <c r="LEM875" s="206"/>
      <c r="LEN875" s="206"/>
      <c r="LEO875" s="206"/>
      <c r="LEP875" s="206"/>
      <c r="LEQ875" s="206"/>
      <c r="LER875" s="206"/>
      <c r="LES875" s="206"/>
      <c r="LET875" s="206"/>
      <c r="LEU875" s="206"/>
      <c r="LEV875" s="206"/>
      <c r="LEW875" s="206"/>
      <c r="LEX875" s="206"/>
      <c r="LEY875" s="206"/>
      <c r="LEZ875" s="206"/>
      <c r="LFA875" s="206"/>
      <c r="LFB875" s="206"/>
      <c r="LFC875" s="206"/>
      <c r="LFD875" s="206"/>
      <c r="LFE875" s="206"/>
      <c r="LFF875" s="206"/>
      <c r="LFG875" s="206"/>
      <c r="LFH875" s="206"/>
      <c r="LFI875" s="206"/>
      <c r="LFJ875" s="206"/>
      <c r="LFK875" s="206"/>
      <c r="LFL875" s="206"/>
      <c r="LFM875" s="206"/>
      <c r="LFN875" s="206"/>
      <c r="LFO875" s="206"/>
      <c r="LFP875" s="206"/>
      <c r="LFQ875" s="206"/>
      <c r="LFR875" s="206"/>
      <c r="LFS875" s="206"/>
      <c r="LFT875" s="206"/>
      <c r="LFU875" s="206"/>
      <c r="LFV875" s="206"/>
      <c r="LFW875" s="206"/>
      <c r="LFX875" s="206"/>
      <c r="LFY875" s="206"/>
      <c r="LFZ875" s="206"/>
      <c r="LGA875" s="206"/>
      <c r="LGB875" s="206"/>
      <c r="LGC875" s="206"/>
      <c r="LGD875" s="206"/>
      <c r="LGE875" s="206"/>
      <c r="LGF875" s="206"/>
      <c r="LGG875" s="206"/>
      <c r="LGH875" s="206"/>
      <c r="LGI875" s="206"/>
      <c r="LGJ875" s="206"/>
      <c r="LGK875" s="206"/>
      <c r="LGL875" s="206"/>
      <c r="LGM875" s="206"/>
      <c r="LGN875" s="206"/>
      <c r="LGO875" s="206"/>
      <c r="LGP875" s="206"/>
      <c r="LGQ875" s="206"/>
      <c r="LGR875" s="206"/>
      <c r="LGS875" s="206"/>
      <c r="LGT875" s="206"/>
      <c r="LGU875" s="206"/>
      <c r="LGV875" s="206"/>
      <c r="LGW875" s="206"/>
      <c r="LGX875" s="206"/>
      <c r="LGY875" s="206"/>
      <c r="LGZ875" s="206"/>
      <c r="LHA875" s="206"/>
      <c r="LHB875" s="206"/>
      <c r="LHC875" s="206"/>
      <c r="LHD875" s="206"/>
      <c r="LHE875" s="206"/>
      <c r="LHF875" s="206"/>
      <c r="LHG875" s="206"/>
      <c r="LHH875" s="206"/>
      <c r="LHI875" s="206"/>
      <c r="LHJ875" s="206"/>
      <c r="LHK875" s="206"/>
      <c r="LHL875" s="206"/>
      <c r="LHM875" s="206"/>
      <c r="LHN875" s="206"/>
      <c r="LHO875" s="206"/>
      <c r="LHP875" s="206"/>
      <c r="LHQ875" s="206"/>
      <c r="LHR875" s="206"/>
      <c r="LHS875" s="206"/>
      <c r="LHT875" s="206"/>
      <c r="LHU875" s="206"/>
      <c r="LHV875" s="206"/>
      <c r="LHW875" s="206"/>
      <c r="LHX875" s="206"/>
      <c r="LHY875" s="206"/>
      <c r="LHZ875" s="206"/>
      <c r="LIA875" s="206"/>
      <c r="LIB875" s="206"/>
      <c r="LIC875" s="206"/>
      <c r="LID875" s="206"/>
      <c r="LIE875" s="206"/>
      <c r="LIF875" s="206"/>
      <c r="LIG875" s="206"/>
      <c r="LIH875" s="206"/>
      <c r="LII875" s="206"/>
      <c r="LIJ875" s="206"/>
      <c r="LIK875" s="206"/>
      <c r="LIL875" s="206"/>
      <c r="LIM875" s="206"/>
      <c r="LIN875" s="206"/>
      <c r="LIO875" s="206"/>
      <c r="LIP875" s="206"/>
      <c r="LIQ875" s="206"/>
      <c r="LIR875" s="206"/>
      <c r="LIS875" s="206"/>
      <c r="LIT875" s="206"/>
      <c r="LIU875" s="206"/>
      <c r="LIV875" s="206"/>
      <c r="LIW875" s="206"/>
      <c r="LIX875" s="206"/>
      <c r="LIY875" s="206"/>
      <c r="LIZ875" s="206"/>
      <c r="LJA875" s="206"/>
      <c r="LJB875" s="206"/>
      <c r="LJC875" s="206"/>
      <c r="LJD875" s="206"/>
      <c r="LJE875" s="206"/>
      <c r="LJF875" s="206"/>
      <c r="LJG875" s="206"/>
      <c r="LJH875" s="206"/>
      <c r="LJI875" s="206"/>
      <c r="LJJ875" s="206"/>
      <c r="LJK875" s="206"/>
      <c r="LJL875" s="206"/>
      <c r="LJM875" s="206"/>
      <c r="LJN875" s="206"/>
      <c r="LJO875" s="206"/>
      <c r="LJP875" s="206"/>
      <c r="LJQ875" s="206"/>
      <c r="LJR875" s="206"/>
      <c r="LJS875" s="206"/>
      <c r="LJT875" s="206"/>
      <c r="LJU875" s="206"/>
      <c r="LJV875" s="206"/>
      <c r="LJW875" s="206"/>
      <c r="LJX875" s="206"/>
      <c r="LJY875" s="206"/>
      <c r="LJZ875" s="206"/>
      <c r="LKA875" s="206"/>
      <c r="LKB875" s="206"/>
      <c r="LKC875" s="206"/>
      <c r="LKD875" s="206"/>
      <c r="LKE875" s="206"/>
      <c r="LKF875" s="206"/>
      <c r="LKG875" s="206"/>
      <c r="LKH875" s="206"/>
      <c r="LKI875" s="206"/>
      <c r="LKJ875" s="206"/>
      <c r="LKK875" s="206"/>
      <c r="LKL875" s="206"/>
      <c r="LKM875" s="206"/>
      <c r="LKN875" s="206"/>
      <c r="LKO875" s="206"/>
      <c r="LKP875" s="206"/>
      <c r="LKQ875" s="206"/>
      <c r="LKR875" s="206"/>
      <c r="LKS875" s="206"/>
      <c r="LKT875" s="206"/>
      <c r="LKU875" s="206"/>
      <c r="LKV875" s="206"/>
      <c r="LKW875" s="206"/>
      <c r="LKX875" s="206"/>
      <c r="LKY875" s="206"/>
      <c r="LKZ875" s="206"/>
      <c r="LLA875" s="206"/>
      <c r="LLB875" s="206"/>
      <c r="LLC875" s="206"/>
      <c r="LLD875" s="206"/>
      <c r="LLE875" s="206"/>
      <c r="LLF875" s="206"/>
      <c r="LLG875" s="206"/>
      <c r="LLH875" s="206"/>
      <c r="LLI875" s="206"/>
      <c r="LLJ875" s="206"/>
      <c r="LLK875" s="206"/>
      <c r="LLL875" s="206"/>
      <c r="LLM875" s="206"/>
      <c r="LLN875" s="206"/>
      <c r="LLO875" s="206"/>
      <c r="LLP875" s="206"/>
      <c r="LLQ875" s="206"/>
      <c r="LLR875" s="206"/>
      <c r="LLS875" s="206"/>
      <c r="LLT875" s="206"/>
      <c r="LLU875" s="206"/>
      <c r="LLV875" s="206"/>
      <c r="LLW875" s="206"/>
      <c r="LLX875" s="206"/>
      <c r="LLY875" s="206"/>
      <c r="LLZ875" s="206"/>
      <c r="LMA875" s="206"/>
      <c r="LMB875" s="206"/>
      <c r="LMC875" s="206"/>
      <c r="LMD875" s="206"/>
      <c r="LME875" s="206"/>
      <c r="LMF875" s="206"/>
      <c r="LMG875" s="206"/>
      <c r="LMH875" s="206"/>
      <c r="LMI875" s="206"/>
      <c r="LMJ875" s="206"/>
      <c r="LMK875" s="206"/>
      <c r="LML875" s="206"/>
      <c r="LMM875" s="206"/>
      <c r="LMN875" s="206"/>
      <c r="LMO875" s="206"/>
      <c r="LMP875" s="206"/>
      <c r="LMQ875" s="206"/>
      <c r="LMR875" s="206"/>
      <c r="LMS875" s="206"/>
      <c r="LMT875" s="206"/>
      <c r="LMU875" s="206"/>
      <c r="LMV875" s="206"/>
      <c r="LMW875" s="206"/>
      <c r="LMX875" s="206"/>
      <c r="LMY875" s="206"/>
      <c r="LMZ875" s="206"/>
      <c r="LNA875" s="206"/>
      <c r="LNB875" s="206"/>
      <c r="LNC875" s="206"/>
      <c r="LND875" s="206"/>
      <c r="LNE875" s="206"/>
      <c r="LNF875" s="206"/>
      <c r="LNG875" s="206"/>
      <c r="LNH875" s="206"/>
      <c r="LNI875" s="206"/>
      <c r="LNJ875" s="206"/>
      <c r="LNK875" s="206"/>
      <c r="LNL875" s="206"/>
      <c r="LNM875" s="206"/>
      <c r="LNN875" s="206"/>
      <c r="LNO875" s="206"/>
      <c r="LNP875" s="206"/>
      <c r="LNQ875" s="206"/>
      <c r="LNR875" s="206"/>
      <c r="LNS875" s="206"/>
      <c r="LNT875" s="206"/>
      <c r="LNU875" s="206"/>
      <c r="LNV875" s="206"/>
      <c r="LNW875" s="206"/>
      <c r="LNX875" s="206"/>
      <c r="LNY875" s="206"/>
      <c r="LNZ875" s="206"/>
      <c r="LOA875" s="206"/>
      <c r="LOB875" s="206"/>
      <c r="LOC875" s="206"/>
      <c r="LOD875" s="206"/>
      <c r="LOE875" s="206"/>
      <c r="LOF875" s="206"/>
      <c r="LOG875" s="206"/>
      <c r="LOH875" s="206"/>
      <c r="LOI875" s="206"/>
      <c r="LOJ875" s="206"/>
      <c r="LOK875" s="206"/>
      <c r="LOL875" s="206"/>
      <c r="LOM875" s="206"/>
      <c r="LON875" s="206"/>
      <c r="LOO875" s="206"/>
      <c r="LOP875" s="206"/>
      <c r="LOQ875" s="206"/>
      <c r="LOR875" s="206"/>
      <c r="LOS875" s="206"/>
      <c r="LOT875" s="206"/>
      <c r="LOU875" s="206"/>
      <c r="LOV875" s="206"/>
      <c r="LOW875" s="206"/>
      <c r="LOX875" s="206"/>
      <c r="LOY875" s="206"/>
      <c r="LOZ875" s="206"/>
      <c r="LPA875" s="206"/>
      <c r="LPB875" s="206"/>
      <c r="LPC875" s="206"/>
      <c r="LPD875" s="206"/>
      <c r="LPE875" s="206"/>
      <c r="LPF875" s="206"/>
      <c r="LPG875" s="206"/>
      <c r="LPH875" s="206"/>
      <c r="LPI875" s="206"/>
      <c r="LPJ875" s="206"/>
      <c r="LPK875" s="206"/>
      <c r="LPL875" s="206"/>
      <c r="LPM875" s="206"/>
      <c r="LPN875" s="206"/>
      <c r="LPO875" s="206"/>
      <c r="LPP875" s="206"/>
      <c r="LPQ875" s="206"/>
      <c r="LPR875" s="206"/>
      <c r="LPS875" s="206"/>
      <c r="LPT875" s="206"/>
      <c r="LPU875" s="206"/>
      <c r="LPV875" s="206"/>
      <c r="LPW875" s="206"/>
      <c r="LPX875" s="206"/>
      <c r="LPY875" s="206"/>
      <c r="LPZ875" s="206"/>
      <c r="LQA875" s="206"/>
      <c r="LQB875" s="206"/>
      <c r="LQC875" s="206"/>
      <c r="LQD875" s="206"/>
      <c r="LQE875" s="206"/>
      <c r="LQF875" s="206"/>
      <c r="LQG875" s="206"/>
      <c r="LQH875" s="206"/>
      <c r="LQI875" s="206"/>
      <c r="LQJ875" s="206"/>
      <c r="LQK875" s="206"/>
      <c r="LQL875" s="206"/>
      <c r="LQM875" s="206"/>
      <c r="LQN875" s="206"/>
      <c r="LQO875" s="206"/>
      <c r="LQP875" s="206"/>
      <c r="LQQ875" s="206"/>
      <c r="LQR875" s="206"/>
      <c r="LQS875" s="206"/>
      <c r="LQT875" s="206"/>
      <c r="LQU875" s="206"/>
      <c r="LQV875" s="206"/>
      <c r="LQW875" s="206"/>
      <c r="LQX875" s="206"/>
      <c r="LQY875" s="206"/>
      <c r="LQZ875" s="206"/>
      <c r="LRA875" s="206"/>
      <c r="LRB875" s="206"/>
      <c r="LRC875" s="206"/>
      <c r="LRD875" s="206"/>
      <c r="LRE875" s="206"/>
      <c r="LRF875" s="206"/>
      <c r="LRG875" s="206"/>
      <c r="LRH875" s="206"/>
      <c r="LRI875" s="206"/>
      <c r="LRJ875" s="206"/>
      <c r="LRK875" s="206"/>
      <c r="LRL875" s="206"/>
      <c r="LRM875" s="206"/>
      <c r="LRN875" s="206"/>
      <c r="LRO875" s="206"/>
      <c r="LRP875" s="206"/>
      <c r="LRQ875" s="206"/>
      <c r="LRR875" s="206"/>
      <c r="LRS875" s="206"/>
      <c r="LRT875" s="206"/>
      <c r="LRU875" s="206"/>
      <c r="LRV875" s="206"/>
      <c r="LRW875" s="206"/>
      <c r="LRX875" s="206"/>
      <c r="LRY875" s="206"/>
      <c r="LRZ875" s="206"/>
      <c r="LSA875" s="206"/>
      <c r="LSB875" s="206"/>
      <c r="LSC875" s="206"/>
      <c r="LSD875" s="206"/>
      <c r="LSE875" s="206"/>
      <c r="LSF875" s="206"/>
      <c r="LSG875" s="206"/>
      <c r="LSH875" s="206"/>
      <c r="LSI875" s="206"/>
      <c r="LSJ875" s="206"/>
      <c r="LSK875" s="206"/>
      <c r="LSL875" s="206"/>
      <c r="LSM875" s="206"/>
      <c r="LSN875" s="206"/>
      <c r="LSO875" s="206"/>
      <c r="LSP875" s="206"/>
      <c r="LSQ875" s="206"/>
      <c r="LSR875" s="206"/>
      <c r="LSS875" s="206"/>
      <c r="LST875" s="206"/>
      <c r="LSU875" s="206"/>
      <c r="LSV875" s="206"/>
      <c r="LSW875" s="206"/>
      <c r="LSX875" s="206"/>
      <c r="LSY875" s="206"/>
      <c r="LSZ875" s="206"/>
      <c r="LTA875" s="206"/>
      <c r="LTB875" s="206"/>
      <c r="LTC875" s="206"/>
      <c r="LTD875" s="206"/>
      <c r="LTE875" s="206"/>
      <c r="LTF875" s="206"/>
      <c r="LTG875" s="206"/>
      <c r="LTH875" s="206"/>
      <c r="LTI875" s="206"/>
      <c r="LTJ875" s="206"/>
      <c r="LTK875" s="206"/>
      <c r="LTL875" s="206"/>
      <c r="LTM875" s="206"/>
      <c r="LTN875" s="206"/>
      <c r="LTO875" s="206"/>
      <c r="LTP875" s="206"/>
      <c r="LTQ875" s="206"/>
      <c r="LTR875" s="206"/>
      <c r="LTS875" s="206"/>
      <c r="LTT875" s="206"/>
      <c r="LTU875" s="206"/>
      <c r="LTV875" s="206"/>
      <c r="LTW875" s="206"/>
      <c r="LTX875" s="206"/>
      <c r="LTY875" s="206"/>
      <c r="LTZ875" s="206"/>
      <c r="LUA875" s="206"/>
      <c r="LUB875" s="206"/>
      <c r="LUC875" s="206"/>
      <c r="LUD875" s="206"/>
      <c r="LUE875" s="206"/>
      <c r="LUF875" s="206"/>
      <c r="LUG875" s="206"/>
      <c r="LUH875" s="206"/>
      <c r="LUI875" s="206"/>
      <c r="LUJ875" s="206"/>
      <c r="LUK875" s="206"/>
      <c r="LUL875" s="206"/>
      <c r="LUM875" s="206"/>
      <c r="LUN875" s="206"/>
      <c r="LUO875" s="206"/>
      <c r="LUP875" s="206"/>
      <c r="LUQ875" s="206"/>
      <c r="LUR875" s="206"/>
      <c r="LUS875" s="206"/>
      <c r="LUT875" s="206"/>
      <c r="LUU875" s="206"/>
      <c r="LUV875" s="206"/>
      <c r="LUW875" s="206"/>
      <c r="LUX875" s="206"/>
      <c r="LUY875" s="206"/>
      <c r="LUZ875" s="206"/>
      <c r="LVA875" s="206"/>
      <c r="LVB875" s="206"/>
      <c r="LVC875" s="206"/>
      <c r="LVD875" s="206"/>
      <c r="LVE875" s="206"/>
      <c r="LVF875" s="206"/>
      <c r="LVG875" s="206"/>
      <c r="LVH875" s="206"/>
      <c r="LVI875" s="206"/>
      <c r="LVJ875" s="206"/>
      <c r="LVK875" s="206"/>
      <c r="LVL875" s="206"/>
      <c r="LVM875" s="206"/>
      <c r="LVN875" s="206"/>
      <c r="LVO875" s="206"/>
      <c r="LVP875" s="206"/>
      <c r="LVQ875" s="206"/>
      <c r="LVR875" s="206"/>
      <c r="LVS875" s="206"/>
      <c r="LVT875" s="206"/>
      <c r="LVU875" s="206"/>
      <c r="LVV875" s="206"/>
      <c r="LVW875" s="206"/>
      <c r="LVX875" s="206"/>
      <c r="LVY875" s="206"/>
      <c r="LVZ875" s="206"/>
      <c r="LWA875" s="206"/>
      <c r="LWB875" s="206"/>
      <c r="LWC875" s="206"/>
      <c r="LWD875" s="206"/>
      <c r="LWE875" s="206"/>
      <c r="LWF875" s="206"/>
      <c r="LWG875" s="206"/>
      <c r="LWH875" s="206"/>
      <c r="LWI875" s="206"/>
      <c r="LWJ875" s="206"/>
      <c r="LWK875" s="206"/>
      <c r="LWL875" s="206"/>
      <c r="LWM875" s="206"/>
      <c r="LWN875" s="206"/>
      <c r="LWO875" s="206"/>
      <c r="LWP875" s="206"/>
      <c r="LWQ875" s="206"/>
      <c r="LWR875" s="206"/>
      <c r="LWS875" s="206"/>
      <c r="LWT875" s="206"/>
      <c r="LWU875" s="206"/>
      <c r="LWV875" s="206"/>
      <c r="LWW875" s="206"/>
      <c r="LWX875" s="206"/>
      <c r="LWY875" s="206"/>
      <c r="LWZ875" s="206"/>
      <c r="LXA875" s="206"/>
      <c r="LXB875" s="206"/>
      <c r="LXC875" s="206"/>
      <c r="LXD875" s="206"/>
      <c r="LXE875" s="206"/>
      <c r="LXF875" s="206"/>
      <c r="LXG875" s="206"/>
      <c r="LXH875" s="206"/>
      <c r="LXI875" s="206"/>
      <c r="LXJ875" s="206"/>
      <c r="LXK875" s="206"/>
      <c r="LXL875" s="206"/>
      <c r="LXM875" s="206"/>
      <c r="LXN875" s="206"/>
      <c r="LXO875" s="206"/>
      <c r="LXP875" s="206"/>
      <c r="LXQ875" s="206"/>
      <c r="LXR875" s="206"/>
      <c r="LXS875" s="206"/>
      <c r="LXT875" s="206"/>
      <c r="LXU875" s="206"/>
      <c r="LXV875" s="206"/>
      <c r="LXW875" s="206"/>
      <c r="LXX875" s="206"/>
      <c r="LXY875" s="206"/>
      <c r="LXZ875" s="206"/>
      <c r="LYA875" s="206"/>
      <c r="LYB875" s="206"/>
      <c r="LYC875" s="206"/>
      <c r="LYD875" s="206"/>
      <c r="LYE875" s="206"/>
      <c r="LYF875" s="206"/>
      <c r="LYG875" s="206"/>
      <c r="LYH875" s="206"/>
      <c r="LYI875" s="206"/>
      <c r="LYJ875" s="206"/>
      <c r="LYK875" s="206"/>
      <c r="LYL875" s="206"/>
      <c r="LYM875" s="206"/>
      <c r="LYN875" s="206"/>
      <c r="LYO875" s="206"/>
      <c r="LYP875" s="206"/>
      <c r="LYQ875" s="206"/>
      <c r="LYR875" s="206"/>
      <c r="LYS875" s="206"/>
      <c r="LYT875" s="206"/>
      <c r="LYU875" s="206"/>
      <c r="LYV875" s="206"/>
      <c r="LYW875" s="206"/>
      <c r="LYX875" s="206"/>
      <c r="LYY875" s="206"/>
      <c r="LYZ875" s="206"/>
      <c r="LZA875" s="206"/>
      <c r="LZB875" s="206"/>
      <c r="LZC875" s="206"/>
      <c r="LZD875" s="206"/>
      <c r="LZE875" s="206"/>
      <c r="LZF875" s="206"/>
      <c r="LZG875" s="206"/>
      <c r="LZH875" s="206"/>
      <c r="LZI875" s="206"/>
      <c r="LZJ875" s="206"/>
      <c r="LZK875" s="206"/>
      <c r="LZL875" s="206"/>
      <c r="LZM875" s="206"/>
      <c r="LZN875" s="206"/>
      <c r="LZO875" s="206"/>
      <c r="LZP875" s="206"/>
      <c r="LZQ875" s="206"/>
      <c r="LZR875" s="206"/>
      <c r="LZS875" s="206"/>
      <c r="LZT875" s="206"/>
      <c r="LZU875" s="206"/>
      <c r="LZV875" s="206"/>
      <c r="LZW875" s="206"/>
      <c r="LZX875" s="206"/>
      <c r="LZY875" s="206"/>
      <c r="LZZ875" s="206"/>
      <c r="MAA875" s="206"/>
      <c r="MAB875" s="206"/>
      <c r="MAC875" s="206"/>
      <c r="MAD875" s="206"/>
      <c r="MAE875" s="206"/>
      <c r="MAF875" s="206"/>
      <c r="MAG875" s="206"/>
      <c r="MAH875" s="206"/>
      <c r="MAI875" s="206"/>
      <c r="MAJ875" s="206"/>
      <c r="MAK875" s="206"/>
      <c r="MAL875" s="206"/>
      <c r="MAM875" s="206"/>
      <c r="MAN875" s="206"/>
      <c r="MAO875" s="206"/>
      <c r="MAP875" s="206"/>
      <c r="MAQ875" s="206"/>
      <c r="MAR875" s="206"/>
      <c r="MAS875" s="206"/>
      <c r="MAT875" s="206"/>
      <c r="MAU875" s="206"/>
      <c r="MAV875" s="206"/>
      <c r="MAW875" s="206"/>
      <c r="MAX875" s="206"/>
      <c r="MAY875" s="206"/>
      <c r="MAZ875" s="206"/>
      <c r="MBA875" s="206"/>
      <c r="MBB875" s="206"/>
      <c r="MBC875" s="206"/>
      <c r="MBD875" s="206"/>
      <c r="MBE875" s="206"/>
      <c r="MBF875" s="206"/>
      <c r="MBG875" s="206"/>
      <c r="MBH875" s="206"/>
      <c r="MBI875" s="206"/>
      <c r="MBJ875" s="206"/>
      <c r="MBK875" s="206"/>
      <c r="MBL875" s="206"/>
      <c r="MBM875" s="206"/>
      <c r="MBN875" s="206"/>
      <c r="MBO875" s="206"/>
      <c r="MBP875" s="206"/>
      <c r="MBQ875" s="206"/>
      <c r="MBR875" s="206"/>
      <c r="MBS875" s="206"/>
      <c r="MBT875" s="206"/>
      <c r="MBU875" s="206"/>
      <c r="MBV875" s="206"/>
      <c r="MBW875" s="206"/>
      <c r="MBX875" s="206"/>
      <c r="MBY875" s="206"/>
      <c r="MBZ875" s="206"/>
      <c r="MCA875" s="206"/>
      <c r="MCB875" s="206"/>
      <c r="MCC875" s="206"/>
      <c r="MCD875" s="206"/>
      <c r="MCE875" s="206"/>
      <c r="MCF875" s="206"/>
      <c r="MCG875" s="206"/>
      <c r="MCH875" s="206"/>
      <c r="MCI875" s="206"/>
      <c r="MCJ875" s="206"/>
      <c r="MCK875" s="206"/>
      <c r="MCL875" s="206"/>
      <c r="MCM875" s="206"/>
      <c r="MCN875" s="206"/>
      <c r="MCO875" s="206"/>
      <c r="MCP875" s="206"/>
      <c r="MCQ875" s="206"/>
      <c r="MCR875" s="206"/>
      <c r="MCS875" s="206"/>
      <c r="MCT875" s="206"/>
      <c r="MCU875" s="206"/>
      <c r="MCV875" s="206"/>
      <c r="MCW875" s="206"/>
      <c r="MCX875" s="206"/>
      <c r="MCY875" s="206"/>
      <c r="MCZ875" s="206"/>
      <c r="MDA875" s="206"/>
      <c r="MDB875" s="206"/>
      <c r="MDC875" s="206"/>
      <c r="MDD875" s="206"/>
      <c r="MDE875" s="206"/>
      <c r="MDF875" s="206"/>
      <c r="MDG875" s="206"/>
      <c r="MDH875" s="206"/>
      <c r="MDI875" s="206"/>
      <c r="MDJ875" s="206"/>
      <c r="MDK875" s="206"/>
      <c r="MDL875" s="206"/>
      <c r="MDM875" s="206"/>
      <c r="MDN875" s="206"/>
      <c r="MDO875" s="206"/>
      <c r="MDP875" s="206"/>
      <c r="MDQ875" s="206"/>
      <c r="MDR875" s="206"/>
      <c r="MDS875" s="206"/>
      <c r="MDT875" s="206"/>
      <c r="MDU875" s="206"/>
      <c r="MDV875" s="206"/>
      <c r="MDW875" s="206"/>
      <c r="MDX875" s="206"/>
      <c r="MDY875" s="206"/>
      <c r="MDZ875" s="206"/>
      <c r="MEA875" s="206"/>
      <c r="MEB875" s="206"/>
      <c r="MEC875" s="206"/>
      <c r="MED875" s="206"/>
      <c r="MEE875" s="206"/>
      <c r="MEF875" s="206"/>
      <c r="MEG875" s="206"/>
      <c r="MEH875" s="206"/>
      <c r="MEI875" s="206"/>
      <c r="MEJ875" s="206"/>
      <c r="MEK875" s="206"/>
      <c r="MEL875" s="206"/>
      <c r="MEM875" s="206"/>
      <c r="MEN875" s="206"/>
      <c r="MEO875" s="206"/>
      <c r="MEP875" s="206"/>
      <c r="MEQ875" s="206"/>
      <c r="MER875" s="206"/>
      <c r="MES875" s="206"/>
      <c r="MET875" s="206"/>
      <c r="MEU875" s="206"/>
      <c r="MEV875" s="206"/>
      <c r="MEW875" s="206"/>
      <c r="MEX875" s="206"/>
      <c r="MEY875" s="206"/>
      <c r="MEZ875" s="206"/>
      <c r="MFA875" s="206"/>
      <c r="MFB875" s="206"/>
      <c r="MFC875" s="206"/>
      <c r="MFD875" s="206"/>
      <c r="MFE875" s="206"/>
      <c r="MFF875" s="206"/>
      <c r="MFG875" s="206"/>
      <c r="MFH875" s="206"/>
      <c r="MFI875" s="206"/>
      <c r="MFJ875" s="206"/>
      <c r="MFK875" s="206"/>
      <c r="MFL875" s="206"/>
      <c r="MFM875" s="206"/>
      <c r="MFN875" s="206"/>
      <c r="MFO875" s="206"/>
      <c r="MFP875" s="206"/>
      <c r="MFQ875" s="206"/>
      <c r="MFR875" s="206"/>
      <c r="MFS875" s="206"/>
      <c r="MFT875" s="206"/>
      <c r="MFU875" s="206"/>
      <c r="MFV875" s="206"/>
      <c r="MFW875" s="206"/>
      <c r="MFX875" s="206"/>
      <c r="MFY875" s="206"/>
      <c r="MFZ875" s="206"/>
      <c r="MGA875" s="206"/>
      <c r="MGB875" s="206"/>
      <c r="MGC875" s="206"/>
      <c r="MGD875" s="206"/>
      <c r="MGE875" s="206"/>
      <c r="MGF875" s="206"/>
      <c r="MGG875" s="206"/>
      <c r="MGH875" s="206"/>
      <c r="MGI875" s="206"/>
      <c r="MGJ875" s="206"/>
      <c r="MGK875" s="206"/>
      <c r="MGL875" s="206"/>
      <c r="MGM875" s="206"/>
      <c r="MGN875" s="206"/>
      <c r="MGO875" s="206"/>
      <c r="MGP875" s="206"/>
      <c r="MGQ875" s="206"/>
      <c r="MGR875" s="206"/>
      <c r="MGS875" s="206"/>
      <c r="MGT875" s="206"/>
      <c r="MGU875" s="206"/>
      <c r="MGV875" s="206"/>
      <c r="MGW875" s="206"/>
      <c r="MGX875" s="206"/>
      <c r="MGY875" s="206"/>
      <c r="MGZ875" s="206"/>
      <c r="MHA875" s="206"/>
      <c r="MHB875" s="206"/>
      <c r="MHC875" s="206"/>
      <c r="MHD875" s="206"/>
      <c r="MHE875" s="206"/>
      <c r="MHF875" s="206"/>
      <c r="MHG875" s="206"/>
      <c r="MHH875" s="206"/>
      <c r="MHI875" s="206"/>
      <c r="MHJ875" s="206"/>
      <c r="MHK875" s="206"/>
      <c r="MHL875" s="206"/>
      <c r="MHM875" s="206"/>
      <c r="MHN875" s="206"/>
      <c r="MHO875" s="206"/>
      <c r="MHP875" s="206"/>
      <c r="MHQ875" s="206"/>
      <c r="MHR875" s="206"/>
      <c r="MHS875" s="206"/>
      <c r="MHT875" s="206"/>
      <c r="MHU875" s="206"/>
      <c r="MHV875" s="206"/>
      <c r="MHW875" s="206"/>
      <c r="MHX875" s="206"/>
      <c r="MHY875" s="206"/>
      <c r="MHZ875" s="206"/>
      <c r="MIA875" s="206"/>
      <c r="MIB875" s="206"/>
      <c r="MIC875" s="206"/>
      <c r="MID875" s="206"/>
      <c r="MIE875" s="206"/>
      <c r="MIF875" s="206"/>
      <c r="MIG875" s="206"/>
      <c r="MIH875" s="206"/>
      <c r="MII875" s="206"/>
      <c r="MIJ875" s="206"/>
      <c r="MIK875" s="206"/>
      <c r="MIL875" s="206"/>
      <c r="MIM875" s="206"/>
      <c r="MIN875" s="206"/>
      <c r="MIO875" s="206"/>
      <c r="MIP875" s="206"/>
      <c r="MIQ875" s="206"/>
      <c r="MIR875" s="206"/>
      <c r="MIS875" s="206"/>
      <c r="MIT875" s="206"/>
      <c r="MIU875" s="206"/>
      <c r="MIV875" s="206"/>
      <c r="MIW875" s="206"/>
      <c r="MIX875" s="206"/>
      <c r="MIY875" s="206"/>
      <c r="MIZ875" s="206"/>
      <c r="MJA875" s="206"/>
      <c r="MJB875" s="206"/>
      <c r="MJC875" s="206"/>
      <c r="MJD875" s="206"/>
      <c r="MJE875" s="206"/>
      <c r="MJF875" s="206"/>
      <c r="MJG875" s="206"/>
      <c r="MJH875" s="206"/>
      <c r="MJI875" s="206"/>
      <c r="MJJ875" s="206"/>
      <c r="MJK875" s="206"/>
      <c r="MJL875" s="206"/>
      <c r="MJM875" s="206"/>
      <c r="MJN875" s="206"/>
      <c r="MJO875" s="206"/>
      <c r="MJP875" s="206"/>
      <c r="MJQ875" s="206"/>
      <c r="MJR875" s="206"/>
      <c r="MJS875" s="206"/>
      <c r="MJT875" s="206"/>
      <c r="MJU875" s="206"/>
      <c r="MJV875" s="206"/>
      <c r="MJW875" s="206"/>
      <c r="MJX875" s="206"/>
      <c r="MJY875" s="206"/>
      <c r="MJZ875" s="206"/>
      <c r="MKA875" s="206"/>
      <c r="MKB875" s="206"/>
      <c r="MKC875" s="206"/>
      <c r="MKD875" s="206"/>
      <c r="MKE875" s="206"/>
      <c r="MKF875" s="206"/>
      <c r="MKG875" s="206"/>
      <c r="MKH875" s="206"/>
      <c r="MKI875" s="206"/>
      <c r="MKJ875" s="206"/>
      <c r="MKK875" s="206"/>
      <c r="MKL875" s="206"/>
      <c r="MKM875" s="206"/>
      <c r="MKN875" s="206"/>
      <c r="MKO875" s="206"/>
      <c r="MKP875" s="206"/>
      <c r="MKQ875" s="206"/>
      <c r="MKR875" s="206"/>
      <c r="MKS875" s="206"/>
      <c r="MKT875" s="206"/>
      <c r="MKU875" s="206"/>
      <c r="MKV875" s="206"/>
      <c r="MKW875" s="206"/>
      <c r="MKX875" s="206"/>
      <c r="MKY875" s="206"/>
      <c r="MKZ875" s="206"/>
      <c r="MLA875" s="206"/>
      <c r="MLB875" s="206"/>
      <c r="MLC875" s="206"/>
      <c r="MLD875" s="206"/>
      <c r="MLE875" s="206"/>
      <c r="MLF875" s="206"/>
      <c r="MLG875" s="206"/>
      <c r="MLH875" s="206"/>
      <c r="MLI875" s="206"/>
      <c r="MLJ875" s="206"/>
      <c r="MLK875" s="206"/>
      <c r="MLL875" s="206"/>
      <c r="MLM875" s="206"/>
      <c r="MLN875" s="206"/>
      <c r="MLO875" s="206"/>
      <c r="MLP875" s="206"/>
      <c r="MLQ875" s="206"/>
      <c r="MLR875" s="206"/>
      <c r="MLS875" s="206"/>
      <c r="MLT875" s="206"/>
      <c r="MLU875" s="206"/>
      <c r="MLV875" s="206"/>
      <c r="MLW875" s="206"/>
      <c r="MLX875" s="206"/>
      <c r="MLY875" s="206"/>
      <c r="MLZ875" s="206"/>
      <c r="MMA875" s="206"/>
      <c r="MMB875" s="206"/>
      <c r="MMC875" s="206"/>
      <c r="MMD875" s="206"/>
      <c r="MME875" s="206"/>
      <c r="MMF875" s="206"/>
      <c r="MMG875" s="206"/>
      <c r="MMH875" s="206"/>
      <c r="MMI875" s="206"/>
      <c r="MMJ875" s="206"/>
      <c r="MMK875" s="206"/>
      <c r="MML875" s="206"/>
      <c r="MMM875" s="206"/>
      <c r="MMN875" s="206"/>
      <c r="MMO875" s="206"/>
      <c r="MMP875" s="206"/>
      <c r="MMQ875" s="206"/>
      <c r="MMR875" s="206"/>
      <c r="MMS875" s="206"/>
      <c r="MMT875" s="206"/>
      <c r="MMU875" s="206"/>
      <c r="MMV875" s="206"/>
      <c r="MMW875" s="206"/>
      <c r="MMX875" s="206"/>
      <c r="MMY875" s="206"/>
      <c r="MMZ875" s="206"/>
      <c r="MNA875" s="206"/>
      <c r="MNB875" s="206"/>
      <c r="MNC875" s="206"/>
      <c r="MND875" s="206"/>
      <c r="MNE875" s="206"/>
      <c r="MNF875" s="206"/>
      <c r="MNG875" s="206"/>
      <c r="MNH875" s="206"/>
      <c r="MNI875" s="206"/>
      <c r="MNJ875" s="206"/>
      <c r="MNK875" s="206"/>
      <c r="MNL875" s="206"/>
      <c r="MNM875" s="206"/>
      <c r="MNN875" s="206"/>
      <c r="MNO875" s="206"/>
      <c r="MNP875" s="206"/>
      <c r="MNQ875" s="206"/>
      <c r="MNR875" s="206"/>
      <c r="MNS875" s="206"/>
      <c r="MNT875" s="206"/>
      <c r="MNU875" s="206"/>
      <c r="MNV875" s="206"/>
      <c r="MNW875" s="206"/>
      <c r="MNX875" s="206"/>
      <c r="MNY875" s="206"/>
      <c r="MNZ875" s="206"/>
      <c r="MOA875" s="206"/>
      <c r="MOB875" s="206"/>
      <c r="MOC875" s="206"/>
      <c r="MOD875" s="206"/>
      <c r="MOE875" s="206"/>
      <c r="MOF875" s="206"/>
      <c r="MOG875" s="206"/>
      <c r="MOH875" s="206"/>
      <c r="MOI875" s="206"/>
      <c r="MOJ875" s="206"/>
      <c r="MOK875" s="206"/>
      <c r="MOL875" s="206"/>
      <c r="MOM875" s="206"/>
      <c r="MON875" s="206"/>
      <c r="MOO875" s="206"/>
      <c r="MOP875" s="206"/>
      <c r="MOQ875" s="206"/>
      <c r="MOR875" s="206"/>
      <c r="MOS875" s="206"/>
      <c r="MOT875" s="206"/>
      <c r="MOU875" s="206"/>
      <c r="MOV875" s="206"/>
      <c r="MOW875" s="206"/>
      <c r="MOX875" s="206"/>
      <c r="MOY875" s="206"/>
      <c r="MOZ875" s="206"/>
      <c r="MPA875" s="206"/>
      <c r="MPB875" s="206"/>
      <c r="MPC875" s="206"/>
      <c r="MPD875" s="206"/>
      <c r="MPE875" s="206"/>
      <c r="MPF875" s="206"/>
      <c r="MPG875" s="206"/>
      <c r="MPH875" s="206"/>
      <c r="MPI875" s="206"/>
      <c r="MPJ875" s="206"/>
      <c r="MPK875" s="206"/>
      <c r="MPL875" s="206"/>
      <c r="MPM875" s="206"/>
      <c r="MPN875" s="206"/>
      <c r="MPO875" s="206"/>
      <c r="MPP875" s="206"/>
      <c r="MPQ875" s="206"/>
      <c r="MPR875" s="206"/>
      <c r="MPS875" s="206"/>
      <c r="MPT875" s="206"/>
      <c r="MPU875" s="206"/>
      <c r="MPV875" s="206"/>
      <c r="MPW875" s="206"/>
      <c r="MPX875" s="206"/>
      <c r="MPY875" s="206"/>
      <c r="MPZ875" s="206"/>
      <c r="MQA875" s="206"/>
      <c r="MQB875" s="206"/>
      <c r="MQC875" s="206"/>
      <c r="MQD875" s="206"/>
      <c r="MQE875" s="206"/>
      <c r="MQF875" s="206"/>
      <c r="MQG875" s="206"/>
      <c r="MQH875" s="206"/>
      <c r="MQI875" s="206"/>
      <c r="MQJ875" s="206"/>
      <c r="MQK875" s="206"/>
      <c r="MQL875" s="206"/>
      <c r="MQM875" s="206"/>
      <c r="MQN875" s="206"/>
      <c r="MQO875" s="206"/>
      <c r="MQP875" s="206"/>
      <c r="MQQ875" s="206"/>
      <c r="MQR875" s="206"/>
      <c r="MQS875" s="206"/>
      <c r="MQT875" s="206"/>
      <c r="MQU875" s="206"/>
      <c r="MQV875" s="206"/>
      <c r="MQW875" s="206"/>
      <c r="MQX875" s="206"/>
      <c r="MQY875" s="206"/>
      <c r="MQZ875" s="206"/>
      <c r="MRA875" s="206"/>
      <c r="MRB875" s="206"/>
      <c r="MRC875" s="206"/>
      <c r="MRD875" s="206"/>
      <c r="MRE875" s="206"/>
      <c r="MRF875" s="206"/>
      <c r="MRG875" s="206"/>
      <c r="MRH875" s="206"/>
      <c r="MRI875" s="206"/>
      <c r="MRJ875" s="206"/>
      <c r="MRK875" s="206"/>
      <c r="MRL875" s="206"/>
      <c r="MRM875" s="206"/>
      <c r="MRN875" s="206"/>
      <c r="MRO875" s="206"/>
      <c r="MRP875" s="206"/>
      <c r="MRQ875" s="206"/>
      <c r="MRR875" s="206"/>
      <c r="MRS875" s="206"/>
      <c r="MRT875" s="206"/>
      <c r="MRU875" s="206"/>
      <c r="MRV875" s="206"/>
      <c r="MRW875" s="206"/>
      <c r="MRX875" s="206"/>
      <c r="MRY875" s="206"/>
      <c r="MRZ875" s="206"/>
      <c r="MSA875" s="206"/>
      <c r="MSB875" s="206"/>
      <c r="MSC875" s="206"/>
      <c r="MSD875" s="206"/>
      <c r="MSE875" s="206"/>
      <c r="MSF875" s="206"/>
      <c r="MSG875" s="206"/>
      <c r="MSH875" s="206"/>
      <c r="MSI875" s="206"/>
      <c r="MSJ875" s="206"/>
      <c r="MSK875" s="206"/>
      <c r="MSL875" s="206"/>
      <c r="MSM875" s="206"/>
      <c r="MSN875" s="206"/>
      <c r="MSO875" s="206"/>
      <c r="MSP875" s="206"/>
      <c r="MSQ875" s="206"/>
      <c r="MSR875" s="206"/>
      <c r="MSS875" s="206"/>
      <c r="MST875" s="206"/>
      <c r="MSU875" s="206"/>
      <c r="MSV875" s="206"/>
      <c r="MSW875" s="206"/>
      <c r="MSX875" s="206"/>
      <c r="MSY875" s="206"/>
      <c r="MSZ875" s="206"/>
      <c r="MTA875" s="206"/>
      <c r="MTB875" s="206"/>
      <c r="MTC875" s="206"/>
      <c r="MTD875" s="206"/>
      <c r="MTE875" s="206"/>
      <c r="MTF875" s="206"/>
      <c r="MTG875" s="206"/>
      <c r="MTH875" s="206"/>
      <c r="MTI875" s="206"/>
      <c r="MTJ875" s="206"/>
      <c r="MTK875" s="206"/>
      <c r="MTL875" s="206"/>
      <c r="MTM875" s="206"/>
      <c r="MTN875" s="206"/>
      <c r="MTO875" s="206"/>
      <c r="MTP875" s="206"/>
      <c r="MTQ875" s="206"/>
      <c r="MTR875" s="206"/>
      <c r="MTS875" s="206"/>
      <c r="MTT875" s="206"/>
      <c r="MTU875" s="206"/>
      <c r="MTV875" s="206"/>
      <c r="MTW875" s="206"/>
      <c r="MTX875" s="206"/>
      <c r="MTY875" s="206"/>
      <c r="MTZ875" s="206"/>
      <c r="MUA875" s="206"/>
      <c r="MUB875" s="206"/>
      <c r="MUC875" s="206"/>
      <c r="MUD875" s="206"/>
      <c r="MUE875" s="206"/>
      <c r="MUF875" s="206"/>
      <c r="MUG875" s="206"/>
      <c r="MUH875" s="206"/>
      <c r="MUI875" s="206"/>
      <c r="MUJ875" s="206"/>
      <c r="MUK875" s="206"/>
      <c r="MUL875" s="206"/>
      <c r="MUM875" s="206"/>
      <c r="MUN875" s="206"/>
      <c r="MUO875" s="206"/>
      <c r="MUP875" s="206"/>
      <c r="MUQ875" s="206"/>
      <c r="MUR875" s="206"/>
      <c r="MUS875" s="206"/>
      <c r="MUT875" s="206"/>
      <c r="MUU875" s="206"/>
      <c r="MUV875" s="206"/>
      <c r="MUW875" s="206"/>
      <c r="MUX875" s="206"/>
      <c r="MUY875" s="206"/>
      <c r="MUZ875" s="206"/>
      <c r="MVA875" s="206"/>
      <c r="MVB875" s="206"/>
      <c r="MVC875" s="206"/>
      <c r="MVD875" s="206"/>
      <c r="MVE875" s="206"/>
      <c r="MVF875" s="206"/>
      <c r="MVG875" s="206"/>
      <c r="MVH875" s="206"/>
      <c r="MVI875" s="206"/>
      <c r="MVJ875" s="206"/>
      <c r="MVK875" s="206"/>
      <c r="MVL875" s="206"/>
      <c r="MVM875" s="206"/>
      <c r="MVN875" s="206"/>
      <c r="MVO875" s="206"/>
      <c r="MVP875" s="206"/>
      <c r="MVQ875" s="206"/>
      <c r="MVR875" s="206"/>
      <c r="MVS875" s="206"/>
      <c r="MVT875" s="206"/>
      <c r="MVU875" s="206"/>
      <c r="MVV875" s="206"/>
      <c r="MVW875" s="206"/>
      <c r="MVX875" s="206"/>
      <c r="MVY875" s="206"/>
      <c r="MVZ875" s="206"/>
      <c r="MWA875" s="206"/>
      <c r="MWB875" s="206"/>
      <c r="MWC875" s="206"/>
      <c r="MWD875" s="206"/>
      <c r="MWE875" s="206"/>
      <c r="MWF875" s="206"/>
      <c r="MWG875" s="206"/>
      <c r="MWH875" s="206"/>
      <c r="MWI875" s="206"/>
      <c r="MWJ875" s="206"/>
      <c r="MWK875" s="206"/>
      <c r="MWL875" s="206"/>
      <c r="MWM875" s="206"/>
      <c r="MWN875" s="206"/>
      <c r="MWO875" s="206"/>
      <c r="MWP875" s="206"/>
      <c r="MWQ875" s="206"/>
      <c r="MWR875" s="206"/>
      <c r="MWS875" s="206"/>
      <c r="MWT875" s="206"/>
      <c r="MWU875" s="206"/>
      <c r="MWV875" s="206"/>
      <c r="MWW875" s="206"/>
      <c r="MWX875" s="206"/>
      <c r="MWY875" s="206"/>
      <c r="MWZ875" s="206"/>
      <c r="MXA875" s="206"/>
      <c r="MXB875" s="206"/>
      <c r="MXC875" s="206"/>
      <c r="MXD875" s="206"/>
      <c r="MXE875" s="206"/>
      <c r="MXF875" s="206"/>
      <c r="MXG875" s="206"/>
      <c r="MXH875" s="206"/>
      <c r="MXI875" s="206"/>
      <c r="MXJ875" s="206"/>
      <c r="MXK875" s="206"/>
      <c r="MXL875" s="206"/>
      <c r="MXM875" s="206"/>
      <c r="MXN875" s="206"/>
      <c r="MXO875" s="206"/>
      <c r="MXP875" s="206"/>
      <c r="MXQ875" s="206"/>
      <c r="MXR875" s="206"/>
      <c r="MXS875" s="206"/>
      <c r="MXT875" s="206"/>
      <c r="MXU875" s="206"/>
      <c r="MXV875" s="206"/>
      <c r="MXW875" s="206"/>
      <c r="MXX875" s="206"/>
      <c r="MXY875" s="206"/>
      <c r="MXZ875" s="206"/>
      <c r="MYA875" s="206"/>
      <c r="MYB875" s="206"/>
      <c r="MYC875" s="206"/>
      <c r="MYD875" s="206"/>
      <c r="MYE875" s="206"/>
      <c r="MYF875" s="206"/>
      <c r="MYG875" s="206"/>
      <c r="MYH875" s="206"/>
      <c r="MYI875" s="206"/>
      <c r="MYJ875" s="206"/>
      <c r="MYK875" s="206"/>
      <c r="MYL875" s="206"/>
      <c r="MYM875" s="206"/>
      <c r="MYN875" s="206"/>
      <c r="MYO875" s="206"/>
      <c r="MYP875" s="206"/>
      <c r="MYQ875" s="206"/>
      <c r="MYR875" s="206"/>
      <c r="MYS875" s="206"/>
      <c r="MYT875" s="206"/>
      <c r="MYU875" s="206"/>
      <c r="MYV875" s="206"/>
      <c r="MYW875" s="206"/>
      <c r="MYX875" s="206"/>
      <c r="MYY875" s="206"/>
      <c r="MYZ875" s="206"/>
      <c r="MZA875" s="206"/>
      <c r="MZB875" s="206"/>
      <c r="MZC875" s="206"/>
      <c r="MZD875" s="206"/>
      <c r="MZE875" s="206"/>
      <c r="MZF875" s="206"/>
      <c r="MZG875" s="206"/>
      <c r="MZH875" s="206"/>
      <c r="MZI875" s="206"/>
      <c r="MZJ875" s="206"/>
      <c r="MZK875" s="206"/>
      <c r="MZL875" s="206"/>
      <c r="MZM875" s="206"/>
      <c r="MZN875" s="206"/>
      <c r="MZO875" s="206"/>
      <c r="MZP875" s="206"/>
      <c r="MZQ875" s="206"/>
      <c r="MZR875" s="206"/>
      <c r="MZS875" s="206"/>
      <c r="MZT875" s="206"/>
      <c r="MZU875" s="206"/>
      <c r="MZV875" s="206"/>
      <c r="MZW875" s="206"/>
      <c r="MZX875" s="206"/>
      <c r="MZY875" s="206"/>
      <c r="MZZ875" s="206"/>
      <c r="NAA875" s="206"/>
      <c r="NAB875" s="206"/>
      <c r="NAC875" s="206"/>
      <c r="NAD875" s="206"/>
      <c r="NAE875" s="206"/>
      <c r="NAF875" s="206"/>
      <c r="NAG875" s="206"/>
      <c r="NAH875" s="206"/>
      <c r="NAI875" s="206"/>
      <c r="NAJ875" s="206"/>
      <c r="NAK875" s="206"/>
      <c r="NAL875" s="206"/>
      <c r="NAM875" s="206"/>
      <c r="NAN875" s="206"/>
      <c r="NAO875" s="206"/>
      <c r="NAP875" s="206"/>
      <c r="NAQ875" s="206"/>
      <c r="NAR875" s="206"/>
      <c r="NAS875" s="206"/>
      <c r="NAT875" s="206"/>
      <c r="NAU875" s="206"/>
      <c r="NAV875" s="206"/>
      <c r="NAW875" s="206"/>
      <c r="NAX875" s="206"/>
      <c r="NAY875" s="206"/>
      <c r="NAZ875" s="206"/>
      <c r="NBA875" s="206"/>
      <c r="NBB875" s="206"/>
      <c r="NBC875" s="206"/>
      <c r="NBD875" s="206"/>
      <c r="NBE875" s="206"/>
      <c r="NBF875" s="206"/>
      <c r="NBG875" s="206"/>
      <c r="NBH875" s="206"/>
      <c r="NBI875" s="206"/>
      <c r="NBJ875" s="206"/>
      <c r="NBK875" s="206"/>
      <c r="NBL875" s="206"/>
      <c r="NBM875" s="206"/>
      <c r="NBN875" s="206"/>
      <c r="NBO875" s="206"/>
      <c r="NBP875" s="206"/>
      <c r="NBQ875" s="206"/>
      <c r="NBR875" s="206"/>
      <c r="NBS875" s="206"/>
      <c r="NBT875" s="206"/>
      <c r="NBU875" s="206"/>
      <c r="NBV875" s="206"/>
      <c r="NBW875" s="206"/>
      <c r="NBX875" s="206"/>
      <c r="NBY875" s="206"/>
      <c r="NBZ875" s="206"/>
      <c r="NCA875" s="206"/>
      <c r="NCB875" s="206"/>
      <c r="NCC875" s="206"/>
      <c r="NCD875" s="206"/>
      <c r="NCE875" s="206"/>
      <c r="NCF875" s="206"/>
      <c r="NCG875" s="206"/>
      <c r="NCH875" s="206"/>
      <c r="NCI875" s="206"/>
      <c r="NCJ875" s="206"/>
      <c r="NCK875" s="206"/>
      <c r="NCL875" s="206"/>
      <c r="NCM875" s="206"/>
      <c r="NCN875" s="206"/>
      <c r="NCO875" s="206"/>
      <c r="NCP875" s="206"/>
      <c r="NCQ875" s="206"/>
      <c r="NCR875" s="206"/>
      <c r="NCS875" s="206"/>
      <c r="NCT875" s="206"/>
      <c r="NCU875" s="206"/>
      <c r="NCV875" s="206"/>
      <c r="NCW875" s="206"/>
      <c r="NCX875" s="206"/>
      <c r="NCY875" s="206"/>
      <c r="NCZ875" s="206"/>
      <c r="NDA875" s="206"/>
      <c r="NDB875" s="206"/>
      <c r="NDC875" s="206"/>
      <c r="NDD875" s="206"/>
      <c r="NDE875" s="206"/>
      <c r="NDF875" s="206"/>
      <c r="NDG875" s="206"/>
      <c r="NDH875" s="206"/>
      <c r="NDI875" s="206"/>
      <c r="NDJ875" s="206"/>
      <c r="NDK875" s="206"/>
      <c r="NDL875" s="206"/>
      <c r="NDM875" s="206"/>
      <c r="NDN875" s="206"/>
      <c r="NDO875" s="206"/>
      <c r="NDP875" s="206"/>
      <c r="NDQ875" s="206"/>
      <c r="NDR875" s="206"/>
      <c r="NDS875" s="206"/>
      <c r="NDT875" s="206"/>
      <c r="NDU875" s="206"/>
      <c r="NDV875" s="206"/>
      <c r="NDW875" s="206"/>
      <c r="NDX875" s="206"/>
      <c r="NDY875" s="206"/>
      <c r="NDZ875" s="206"/>
      <c r="NEA875" s="206"/>
      <c r="NEB875" s="206"/>
      <c r="NEC875" s="206"/>
      <c r="NED875" s="206"/>
      <c r="NEE875" s="206"/>
      <c r="NEF875" s="206"/>
      <c r="NEG875" s="206"/>
      <c r="NEH875" s="206"/>
      <c r="NEI875" s="206"/>
      <c r="NEJ875" s="206"/>
      <c r="NEK875" s="206"/>
      <c r="NEL875" s="206"/>
      <c r="NEM875" s="206"/>
      <c r="NEN875" s="206"/>
      <c r="NEO875" s="206"/>
      <c r="NEP875" s="206"/>
      <c r="NEQ875" s="206"/>
      <c r="NER875" s="206"/>
      <c r="NES875" s="206"/>
      <c r="NET875" s="206"/>
      <c r="NEU875" s="206"/>
      <c r="NEV875" s="206"/>
      <c r="NEW875" s="206"/>
      <c r="NEX875" s="206"/>
      <c r="NEY875" s="206"/>
      <c r="NEZ875" s="206"/>
      <c r="NFA875" s="206"/>
      <c r="NFB875" s="206"/>
      <c r="NFC875" s="206"/>
      <c r="NFD875" s="206"/>
      <c r="NFE875" s="206"/>
      <c r="NFF875" s="206"/>
      <c r="NFG875" s="206"/>
      <c r="NFH875" s="206"/>
      <c r="NFI875" s="206"/>
      <c r="NFJ875" s="206"/>
      <c r="NFK875" s="206"/>
      <c r="NFL875" s="206"/>
      <c r="NFM875" s="206"/>
      <c r="NFN875" s="206"/>
      <c r="NFO875" s="206"/>
      <c r="NFP875" s="206"/>
      <c r="NFQ875" s="206"/>
      <c r="NFR875" s="206"/>
      <c r="NFS875" s="206"/>
      <c r="NFT875" s="206"/>
      <c r="NFU875" s="206"/>
      <c r="NFV875" s="206"/>
      <c r="NFW875" s="206"/>
      <c r="NFX875" s="206"/>
      <c r="NFY875" s="206"/>
      <c r="NFZ875" s="206"/>
      <c r="NGA875" s="206"/>
      <c r="NGB875" s="206"/>
      <c r="NGC875" s="206"/>
      <c r="NGD875" s="206"/>
      <c r="NGE875" s="206"/>
      <c r="NGF875" s="206"/>
      <c r="NGG875" s="206"/>
      <c r="NGH875" s="206"/>
      <c r="NGI875" s="206"/>
      <c r="NGJ875" s="206"/>
      <c r="NGK875" s="206"/>
      <c r="NGL875" s="206"/>
      <c r="NGM875" s="206"/>
      <c r="NGN875" s="206"/>
      <c r="NGO875" s="206"/>
      <c r="NGP875" s="206"/>
      <c r="NGQ875" s="206"/>
      <c r="NGR875" s="206"/>
      <c r="NGS875" s="206"/>
      <c r="NGT875" s="206"/>
      <c r="NGU875" s="206"/>
      <c r="NGV875" s="206"/>
      <c r="NGW875" s="206"/>
      <c r="NGX875" s="206"/>
      <c r="NGY875" s="206"/>
      <c r="NGZ875" s="206"/>
      <c r="NHA875" s="206"/>
      <c r="NHB875" s="206"/>
      <c r="NHC875" s="206"/>
      <c r="NHD875" s="206"/>
      <c r="NHE875" s="206"/>
      <c r="NHF875" s="206"/>
      <c r="NHG875" s="206"/>
      <c r="NHH875" s="206"/>
      <c r="NHI875" s="206"/>
      <c r="NHJ875" s="206"/>
      <c r="NHK875" s="206"/>
      <c r="NHL875" s="206"/>
      <c r="NHM875" s="206"/>
      <c r="NHN875" s="206"/>
      <c r="NHO875" s="206"/>
      <c r="NHP875" s="206"/>
      <c r="NHQ875" s="206"/>
      <c r="NHR875" s="206"/>
      <c r="NHS875" s="206"/>
      <c r="NHT875" s="206"/>
      <c r="NHU875" s="206"/>
      <c r="NHV875" s="206"/>
      <c r="NHW875" s="206"/>
      <c r="NHX875" s="206"/>
      <c r="NHY875" s="206"/>
      <c r="NHZ875" s="206"/>
      <c r="NIA875" s="206"/>
      <c r="NIB875" s="206"/>
      <c r="NIC875" s="206"/>
      <c r="NID875" s="206"/>
      <c r="NIE875" s="206"/>
      <c r="NIF875" s="206"/>
      <c r="NIG875" s="206"/>
      <c r="NIH875" s="206"/>
      <c r="NII875" s="206"/>
      <c r="NIJ875" s="206"/>
      <c r="NIK875" s="206"/>
      <c r="NIL875" s="206"/>
      <c r="NIM875" s="206"/>
      <c r="NIN875" s="206"/>
      <c r="NIO875" s="206"/>
      <c r="NIP875" s="206"/>
      <c r="NIQ875" s="206"/>
      <c r="NIR875" s="206"/>
      <c r="NIS875" s="206"/>
      <c r="NIT875" s="206"/>
      <c r="NIU875" s="206"/>
      <c r="NIV875" s="206"/>
      <c r="NIW875" s="206"/>
      <c r="NIX875" s="206"/>
      <c r="NIY875" s="206"/>
      <c r="NIZ875" s="206"/>
      <c r="NJA875" s="206"/>
      <c r="NJB875" s="206"/>
      <c r="NJC875" s="206"/>
      <c r="NJD875" s="206"/>
      <c r="NJE875" s="206"/>
      <c r="NJF875" s="206"/>
      <c r="NJG875" s="206"/>
      <c r="NJH875" s="206"/>
      <c r="NJI875" s="206"/>
      <c r="NJJ875" s="206"/>
      <c r="NJK875" s="206"/>
      <c r="NJL875" s="206"/>
      <c r="NJM875" s="206"/>
      <c r="NJN875" s="206"/>
      <c r="NJO875" s="206"/>
      <c r="NJP875" s="206"/>
      <c r="NJQ875" s="206"/>
      <c r="NJR875" s="206"/>
      <c r="NJS875" s="206"/>
      <c r="NJT875" s="206"/>
      <c r="NJU875" s="206"/>
      <c r="NJV875" s="206"/>
      <c r="NJW875" s="206"/>
      <c r="NJX875" s="206"/>
      <c r="NJY875" s="206"/>
      <c r="NJZ875" s="206"/>
      <c r="NKA875" s="206"/>
      <c r="NKB875" s="206"/>
      <c r="NKC875" s="206"/>
      <c r="NKD875" s="206"/>
      <c r="NKE875" s="206"/>
      <c r="NKF875" s="206"/>
      <c r="NKG875" s="206"/>
      <c r="NKH875" s="206"/>
      <c r="NKI875" s="206"/>
      <c r="NKJ875" s="206"/>
      <c r="NKK875" s="206"/>
      <c r="NKL875" s="206"/>
      <c r="NKM875" s="206"/>
      <c r="NKN875" s="206"/>
      <c r="NKO875" s="206"/>
      <c r="NKP875" s="206"/>
      <c r="NKQ875" s="206"/>
      <c r="NKR875" s="206"/>
      <c r="NKS875" s="206"/>
      <c r="NKT875" s="206"/>
      <c r="NKU875" s="206"/>
      <c r="NKV875" s="206"/>
      <c r="NKW875" s="206"/>
      <c r="NKX875" s="206"/>
      <c r="NKY875" s="206"/>
      <c r="NKZ875" s="206"/>
      <c r="NLA875" s="206"/>
      <c r="NLB875" s="206"/>
      <c r="NLC875" s="206"/>
      <c r="NLD875" s="206"/>
      <c r="NLE875" s="206"/>
      <c r="NLF875" s="206"/>
      <c r="NLG875" s="206"/>
      <c r="NLH875" s="206"/>
      <c r="NLI875" s="206"/>
      <c r="NLJ875" s="206"/>
      <c r="NLK875" s="206"/>
      <c r="NLL875" s="206"/>
      <c r="NLM875" s="206"/>
      <c r="NLN875" s="206"/>
      <c r="NLO875" s="206"/>
      <c r="NLP875" s="206"/>
      <c r="NLQ875" s="206"/>
      <c r="NLR875" s="206"/>
      <c r="NLS875" s="206"/>
      <c r="NLT875" s="206"/>
      <c r="NLU875" s="206"/>
      <c r="NLV875" s="206"/>
      <c r="NLW875" s="206"/>
      <c r="NLX875" s="206"/>
      <c r="NLY875" s="206"/>
      <c r="NLZ875" s="206"/>
      <c r="NMA875" s="206"/>
      <c r="NMB875" s="206"/>
      <c r="NMC875" s="206"/>
      <c r="NMD875" s="206"/>
      <c r="NME875" s="206"/>
      <c r="NMF875" s="206"/>
      <c r="NMG875" s="206"/>
      <c r="NMH875" s="206"/>
      <c r="NMI875" s="206"/>
      <c r="NMJ875" s="206"/>
      <c r="NMK875" s="206"/>
      <c r="NML875" s="206"/>
      <c r="NMM875" s="206"/>
      <c r="NMN875" s="206"/>
      <c r="NMO875" s="206"/>
      <c r="NMP875" s="206"/>
      <c r="NMQ875" s="206"/>
      <c r="NMR875" s="206"/>
      <c r="NMS875" s="206"/>
      <c r="NMT875" s="206"/>
      <c r="NMU875" s="206"/>
      <c r="NMV875" s="206"/>
      <c r="NMW875" s="206"/>
      <c r="NMX875" s="206"/>
      <c r="NMY875" s="206"/>
      <c r="NMZ875" s="206"/>
      <c r="NNA875" s="206"/>
      <c r="NNB875" s="206"/>
      <c r="NNC875" s="206"/>
      <c r="NND875" s="206"/>
      <c r="NNE875" s="206"/>
      <c r="NNF875" s="206"/>
      <c r="NNG875" s="206"/>
      <c r="NNH875" s="206"/>
      <c r="NNI875" s="206"/>
      <c r="NNJ875" s="206"/>
      <c r="NNK875" s="206"/>
      <c r="NNL875" s="206"/>
      <c r="NNM875" s="206"/>
      <c r="NNN875" s="206"/>
      <c r="NNO875" s="206"/>
      <c r="NNP875" s="206"/>
      <c r="NNQ875" s="206"/>
      <c r="NNR875" s="206"/>
      <c r="NNS875" s="206"/>
      <c r="NNT875" s="206"/>
      <c r="NNU875" s="206"/>
      <c r="NNV875" s="206"/>
      <c r="NNW875" s="206"/>
      <c r="NNX875" s="206"/>
      <c r="NNY875" s="206"/>
      <c r="NNZ875" s="206"/>
      <c r="NOA875" s="206"/>
      <c r="NOB875" s="206"/>
      <c r="NOC875" s="206"/>
      <c r="NOD875" s="206"/>
      <c r="NOE875" s="206"/>
      <c r="NOF875" s="206"/>
      <c r="NOG875" s="206"/>
      <c r="NOH875" s="206"/>
      <c r="NOI875" s="206"/>
      <c r="NOJ875" s="206"/>
      <c r="NOK875" s="206"/>
      <c r="NOL875" s="206"/>
      <c r="NOM875" s="206"/>
      <c r="NON875" s="206"/>
      <c r="NOO875" s="206"/>
      <c r="NOP875" s="206"/>
      <c r="NOQ875" s="206"/>
      <c r="NOR875" s="206"/>
      <c r="NOS875" s="206"/>
      <c r="NOT875" s="206"/>
      <c r="NOU875" s="206"/>
      <c r="NOV875" s="206"/>
      <c r="NOW875" s="206"/>
      <c r="NOX875" s="206"/>
      <c r="NOY875" s="206"/>
      <c r="NOZ875" s="206"/>
      <c r="NPA875" s="206"/>
      <c r="NPB875" s="206"/>
      <c r="NPC875" s="206"/>
      <c r="NPD875" s="206"/>
      <c r="NPE875" s="206"/>
      <c r="NPF875" s="206"/>
      <c r="NPG875" s="206"/>
      <c r="NPH875" s="206"/>
      <c r="NPI875" s="206"/>
      <c r="NPJ875" s="206"/>
      <c r="NPK875" s="206"/>
      <c r="NPL875" s="206"/>
      <c r="NPM875" s="206"/>
      <c r="NPN875" s="206"/>
      <c r="NPO875" s="206"/>
      <c r="NPP875" s="206"/>
      <c r="NPQ875" s="206"/>
      <c r="NPR875" s="206"/>
      <c r="NPS875" s="206"/>
      <c r="NPT875" s="206"/>
      <c r="NPU875" s="206"/>
      <c r="NPV875" s="206"/>
      <c r="NPW875" s="206"/>
      <c r="NPX875" s="206"/>
      <c r="NPY875" s="206"/>
      <c r="NPZ875" s="206"/>
      <c r="NQA875" s="206"/>
      <c r="NQB875" s="206"/>
      <c r="NQC875" s="206"/>
      <c r="NQD875" s="206"/>
      <c r="NQE875" s="206"/>
      <c r="NQF875" s="206"/>
      <c r="NQG875" s="206"/>
      <c r="NQH875" s="206"/>
      <c r="NQI875" s="206"/>
      <c r="NQJ875" s="206"/>
      <c r="NQK875" s="206"/>
      <c r="NQL875" s="206"/>
      <c r="NQM875" s="206"/>
      <c r="NQN875" s="206"/>
      <c r="NQO875" s="206"/>
      <c r="NQP875" s="206"/>
      <c r="NQQ875" s="206"/>
      <c r="NQR875" s="206"/>
      <c r="NQS875" s="206"/>
      <c r="NQT875" s="206"/>
      <c r="NQU875" s="206"/>
      <c r="NQV875" s="206"/>
      <c r="NQW875" s="206"/>
      <c r="NQX875" s="206"/>
      <c r="NQY875" s="206"/>
      <c r="NQZ875" s="206"/>
      <c r="NRA875" s="206"/>
      <c r="NRB875" s="206"/>
      <c r="NRC875" s="206"/>
      <c r="NRD875" s="206"/>
      <c r="NRE875" s="206"/>
      <c r="NRF875" s="206"/>
      <c r="NRG875" s="206"/>
      <c r="NRH875" s="206"/>
      <c r="NRI875" s="206"/>
      <c r="NRJ875" s="206"/>
      <c r="NRK875" s="206"/>
      <c r="NRL875" s="206"/>
      <c r="NRM875" s="206"/>
      <c r="NRN875" s="206"/>
      <c r="NRO875" s="206"/>
      <c r="NRP875" s="206"/>
      <c r="NRQ875" s="206"/>
      <c r="NRR875" s="206"/>
      <c r="NRS875" s="206"/>
      <c r="NRT875" s="206"/>
      <c r="NRU875" s="206"/>
      <c r="NRV875" s="206"/>
      <c r="NRW875" s="206"/>
      <c r="NRX875" s="206"/>
      <c r="NRY875" s="206"/>
      <c r="NRZ875" s="206"/>
      <c r="NSA875" s="206"/>
      <c r="NSB875" s="206"/>
      <c r="NSC875" s="206"/>
      <c r="NSD875" s="206"/>
      <c r="NSE875" s="206"/>
      <c r="NSF875" s="206"/>
      <c r="NSG875" s="206"/>
      <c r="NSH875" s="206"/>
      <c r="NSI875" s="206"/>
      <c r="NSJ875" s="206"/>
      <c r="NSK875" s="206"/>
      <c r="NSL875" s="206"/>
      <c r="NSM875" s="206"/>
      <c r="NSN875" s="206"/>
      <c r="NSO875" s="206"/>
      <c r="NSP875" s="206"/>
      <c r="NSQ875" s="206"/>
      <c r="NSR875" s="206"/>
      <c r="NSS875" s="206"/>
      <c r="NST875" s="206"/>
      <c r="NSU875" s="206"/>
      <c r="NSV875" s="206"/>
      <c r="NSW875" s="206"/>
      <c r="NSX875" s="206"/>
      <c r="NSY875" s="206"/>
      <c r="NSZ875" s="206"/>
      <c r="NTA875" s="206"/>
      <c r="NTB875" s="206"/>
      <c r="NTC875" s="206"/>
      <c r="NTD875" s="206"/>
      <c r="NTE875" s="206"/>
      <c r="NTF875" s="206"/>
      <c r="NTG875" s="206"/>
      <c r="NTH875" s="206"/>
      <c r="NTI875" s="206"/>
      <c r="NTJ875" s="206"/>
      <c r="NTK875" s="206"/>
      <c r="NTL875" s="206"/>
      <c r="NTM875" s="206"/>
      <c r="NTN875" s="206"/>
      <c r="NTO875" s="206"/>
      <c r="NTP875" s="206"/>
      <c r="NTQ875" s="206"/>
      <c r="NTR875" s="206"/>
      <c r="NTS875" s="206"/>
      <c r="NTT875" s="206"/>
      <c r="NTU875" s="206"/>
      <c r="NTV875" s="206"/>
      <c r="NTW875" s="206"/>
      <c r="NTX875" s="206"/>
      <c r="NTY875" s="206"/>
      <c r="NTZ875" s="206"/>
      <c r="NUA875" s="206"/>
      <c r="NUB875" s="206"/>
      <c r="NUC875" s="206"/>
      <c r="NUD875" s="206"/>
      <c r="NUE875" s="206"/>
      <c r="NUF875" s="206"/>
      <c r="NUG875" s="206"/>
      <c r="NUH875" s="206"/>
      <c r="NUI875" s="206"/>
      <c r="NUJ875" s="206"/>
      <c r="NUK875" s="206"/>
      <c r="NUL875" s="206"/>
      <c r="NUM875" s="206"/>
      <c r="NUN875" s="206"/>
      <c r="NUO875" s="206"/>
      <c r="NUP875" s="206"/>
      <c r="NUQ875" s="206"/>
      <c r="NUR875" s="206"/>
      <c r="NUS875" s="206"/>
      <c r="NUT875" s="206"/>
      <c r="NUU875" s="206"/>
      <c r="NUV875" s="206"/>
      <c r="NUW875" s="206"/>
      <c r="NUX875" s="206"/>
      <c r="NUY875" s="206"/>
      <c r="NUZ875" s="206"/>
      <c r="NVA875" s="206"/>
      <c r="NVB875" s="206"/>
      <c r="NVC875" s="206"/>
      <c r="NVD875" s="206"/>
      <c r="NVE875" s="206"/>
      <c r="NVF875" s="206"/>
      <c r="NVG875" s="206"/>
      <c r="NVH875" s="206"/>
      <c r="NVI875" s="206"/>
      <c r="NVJ875" s="206"/>
      <c r="NVK875" s="206"/>
      <c r="NVL875" s="206"/>
      <c r="NVM875" s="206"/>
      <c r="NVN875" s="206"/>
      <c r="NVO875" s="206"/>
      <c r="NVP875" s="206"/>
      <c r="NVQ875" s="206"/>
      <c r="NVR875" s="206"/>
      <c r="NVS875" s="206"/>
      <c r="NVT875" s="206"/>
      <c r="NVU875" s="206"/>
      <c r="NVV875" s="206"/>
      <c r="NVW875" s="206"/>
      <c r="NVX875" s="206"/>
      <c r="NVY875" s="206"/>
      <c r="NVZ875" s="206"/>
      <c r="NWA875" s="206"/>
      <c r="NWB875" s="206"/>
      <c r="NWC875" s="206"/>
      <c r="NWD875" s="206"/>
      <c r="NWE875" s="206"/>
      <c r="NWF875" s="206"/>
      <c r="NWG875" s="206"/>
      <c r="NWH875" s="206"/>
      <c r="NWI875" s="206"/>
      <c r="NWJ875" s="206"/>
      <c r="NWK875" s="206"/>
      <c r="NWL875" s="206"/>
      <c r="NWM875" s="206"/>
      <c r="NWN875" s="206"/>
      <c r="NWO875" s="206"/>
      <c r="NWP875" s="206"/>
      <c r="NWQ875" s="206"/>
      <c r="NWR875" s="206"/>
      <c r="NWS875" s="206"/>
      <c r="NWT875" s="206"/>
      <c r="NWU875" s="206"/>
      <c r="NWV875" s="206"/>
      <c r="NWW875" s="206"/>
      <c r="NWX875" s="206"/>
      <c r="NWY875" s="206"/>
      <c r="NWZ875" s="206"/>
      <c r="NXA875" s="206"/>
      <c r="NXB875" s="206"/>
      <c r="NXC875" s="206"/>
      <c r="NXD875" s="206"/>
      <c r="NXE875" s="206"/>
      <c r="NXF875" s="206"/>
      <c r="NXG875" s="206"/>
      <c r="NXH875" s="206"/>
      <c r="NXI875" s="206"/>
      <c r="NXJ875" s="206"/>
      <c r="NXK875" s="206"/>
      <c r="NXL875" s="206"/>
      <c r="NXM875" s="206"/>
      <c r="NXN875" s="206"/>
      <c r="NXO875" s="206"/>
      <c r="NXP875" s="206"/>
      <c r="NXQ875" s="206"/>
      <c r="NXR875" s="206"/>
      <c r="NXS875" s="206"/>
      <c r="NXT875" s="206"/>
      <c r="NXU875" s="206"/>
      <c r="NXV875" s="206"/>
      <c r="NXW875" s="206"/>
      <c r="NXX875" s="206"/>
      <c r="NXY875" s="206"/>
      <c r="NXZ875" s="206"/>
      <c r="NYA875" s="206"/>
      <c r="NYB875" s="206"/>
      <c r="NYC875" s="206"/>
      <c r="NYD875" s="206"/>
      <c r="NYE875" s="206"/>
      <c r="NYF875" s="206"/>
      <c r="NYG875" s="206"/>
      <c r="NYH875" s="206"/>
      <c r="NYI875" s="206"/>
      <c r="NYJ875" s="206"/>
      <c r="NYK875" s="206"/>
      <c r="NYL875" s="206"/>
      <c r="NYM875" s="206"/>
      <c r="NYN875" s="206"/>
      <c r="NYO875" s="206"/>
      <c r="NYP875" s="206"/>
      <c r="NYQ875" s="206"/>
      <c r="NYR875" s="206"/>
      <c r="NYS875" s="206"/>
      <c r="NYT875" s="206"/>
      <c r="NYU875" s="206"/>
      <c r="NYV875" s="206"/>
      <c r="NYW875" s="206"/>
      <c r="NYX875" s="206"/>
      <c r="NYY875" s="206"/>
      <c r="NYZ875" s="206"/>
      <c r="NZA875" s="206"/>
      <c r="NZB875" s="206"/>
      <c r="NZC875" s="206"/>
      <c r="NZD875" s="206"/>
      <c r="NZE875" s="206"/>
      <c r="NZF875" s="206"/>
      <c r="NZG875" s="206"/>
      <c r="NZH875" s="206"/>
      <c r="NZI875" s="206"/>
      <c r="NZJ875" s="206"/>
      <c r="NZK875" s="206"/>
      <c r="NZL875" s="206"/>
      <c r="NZM875" s="206"/>
      <c r="NZN875" s="206"/>
      <c r="NZO875" s="206"/>
      <c r="NZP875" s="206"/>
      <c r="NZQ875" s="206"/>
      <c r="NZR875" s="206"/>
      <c r="NZS875" s="206"/>
      <c r="NZT875" s="206"/>
      <c r="NZU875" s="206"/>
      <c r="NZV875" s="206"/>
      <c r="NZW875" s="206"/>
      <c r="NZX875" s="206"/>
      <c r="NZY875" s="206"/>
      <c r="NZZ875" s="206"/>
      <c r="OAA875" s="206"/>
      <c r="OAB875" s="206"/>
      <c r="OAC875" s="206"/>
      <c r="OAD875" s="206"/>
      <c r="OAE875" s="206"/>
      <c r="OAF875" s="206"/>
      <c r="OAG875" s="206"/>
      <c r="OAH875" s="206"/>
      <c r="OAI875" s="206"/>
      <c r="OAJ875" s="206"/>
      <c r="OAK875" s="206"/>
      <c r="OAL875" s="206"/>
      <c r="OAM875" s="206"/>
      <c r="OAN875" s="206"/>
      <c r="OAO875" s="206"/>
      <c r="OAP875" s="206"/>
      <c r="OAQ875" s="206"/>
      <c r="OAR875" s="206"/>
      <c r="OAS875" s="206"/>
      <c r="OAT875" s="206"/>
      <c r="OAU875" s="206"/>
      <c r="OAV875" s="206"/>
      <c r="OAW875" s="206"/>
      <c r="OAX875" s="206"/>
      <c r="OAY875" s="206"/>
      <c r="OAZ875" s="206"/>
      <c r="OBA875" s="206"/>
      <c r="OBB875" s="206"/>
      <c r="OBC875" s="206"/>
      <c r="OBD875" s="206"/>
      <c r="OBE875" s="206"/>
      <c r="OBF875" s="206"/>
      <c r="OBG875" s="206"/>
      <c r="OBH875" s="206"/>
      <c r="OBI875" s="206"/>
      <c r="OBJ875" s="206"/>
      <c r="OBK875" s="206"/>
      <c r="OBL875" s="206"/>
      <c r="OBM875" s="206"/>
      <c r="OBN875" s="206"/>
      <c r="OBO875" s="206"/>
      <c r="OBP875" s="206"/>
      <c r="OBQ875" s="206"/>
      <c r="OBR875" s="206"/>
      <c r="OBS875" s="206"/>
      <c r="OBT875" s="206"/>
      <c r="OBU875" s="206"/>
      <c r="OBV875" s="206"/>
      <c r="OBW875" s="206"/>
      <c r="OBX875" s="206"/>
      <c r="OBY875" s="206"/>
      <c r="OBZ875" s="206"/>
      <c r="OCA875" s="206"/>
      <c r="OCB875" s="206"/>
      <c r="OCC875" s="206"/>
      <c r="OCD875" s="206"/>
      <c r="OCE875" s="206"/>
      <c r="OCF875" s="206"/>
      <c r="OCG875" s="206"/>
      <c r="OCH875" s="206"/>
      <c r="OCI875" s="206"/>
      <c r="OCJ875" s="206"/>
      <c r="OCK875" s="206"/>
      <c r="OCL875" s="206"/>
      <c r="OCM875" s="206"/>
      <c r="OCN875" s="206"/>
      <c r="OCO875" s="206"/>
      <c r="OCP875" s="206"/>
      <c r="OCQ875" s="206"/>
      <c r="OCR875" s="206"/>
      <c r="OCS875" s="206"/>
      <c r="OCT875" s="206"/>
      <c r="OCU875" s="206"/>
      <c r="OCV875" s="206"/>
      <c r="OCW875" s="206"/>
      <c r="OCX875" s="206"/>
      <c r="OCY875" s="206"/>
      <c r="OCZ875" s="206"/>
      <c r="ODA875" s="206"/>
      <c r="ODB875" s="206"/>
      <c r="ODC875" s="206"/>
      <c r="ODD875" s="206"/>
      <c r="ODE875" s="206"/>
      <c r="ODF875" s="206"/>
      <c r="ODG875" s="206"/>
      <c r="ODH875" s="206"/>
      <c r="ODI875" s="206"/>
      <c r="ODJ875" s="206"/>
      <c r="ODK875" s="206"/>
      <c r="ODL875" s="206"/>
      <c r="ODM875" s="206"/>
      <c r="ODN875" s="206"/>
      <c r="ODO875" s="206"/>
      <c r="ODP875" s="206"/>
      <c r="ODQ875" s="206"/>
      <c r="ODR875" s="206"/>
      <c r="ODS875" s="206"/>
      <c r="ODT875" s="206"/>
      <c r="ODU875" s="206"/>
      <c r="ODV875" s="206"/>
      <c r="ODW875" s="206"/>
      <c r="ODX875" s="206"/>
      <c r="ODY875" s="206"/>
      <c r="ODZ875" s="206"/>
      <c r="OEA875" s="206"/>
      <c r="OEB875" s="206"/>
      <c r="OEC875" s="206"/>
      <c r="OED875" s="206"/>
      <c r="OEE875" s="206"/>
      <c r="OEF875" s="206"/>
      <c r="OEG875" s="206"/>
      <c r="OEH875" s="206"/>
      <c r="OEI875" s="206"/>
      <c r="OEJ875" s="206"/>
      <c r="OEK875" s="206"/>
      <c r="OEL875" s="206"/>
      <c r="OEM875" s="206"/>
      <c r="OEN875" s="206"/>
      <c r="OEO875" s="206"/>
      <c r="OEP875" s="206"/>
      <c r="OEQ875" s="206"/>
      <c r="OER875" s="206"/>
      <c r="OES875" s="206"/>
      <c r="OET875" s="206"/>
      <c r="OEU875" s="206"/>
      <c r="OEV875" s="206"/>
      <c r="OEW875" s="206"/>
      <c r="OEX875" s="206"/>
      <c r="OEY875" s="206"/>
      <c r="OEZ875" s="206"/>
      <c r="OFA875" s="206"/>
      <c r="OFB875" s="206"/>
      <c r="OFC875" s="206"/>
      <c r="OFD875" s="206"/>
      <c r="OFE875" s="206"/>
      <c r="OFF875" s="206"/>
      <c r="OFG875" s="206"/>
      <c r="OFH875" s="206"/>
      <c r="OFI875" s="206"/>
      <c r="OFJ875" s="206"/>
      <c r="OFK875" s="206"/>
      <c r="OFL875" s="206"/>
      <c r="OFM875" s="206"/>
      <c r="OFN875" s="206"/>
      <c r="OFO875" s="206"/>
      <c r="OFP875" s="206"/>
      <c r="OFQ875" s="206"/>
      <c r="OFR875" s="206"/>
      <c r="OFS875" s="206"/>
      <c r="OFT875" s="206"/>
      <c r="OFU875" s="206"/>
      <c r="OFV875" s="206"/>
      <c r="OFW875" s="206"/>
      <c r="OFX875" s="206"/>
      <c r="OFY875" s="206"/>
      <c r="OFZ875" s="206"/>
      <c r="OGA875" s="206"/>
      <c r="OGB875" s="206"/>
      <c r="OGC875" s="206"/>
      <c r="OGD875" s="206"/>
      <c r="OGE875" s="206"/>
      <c r="OGF875" s="206"/>
      <c r="OGG875" s="206"/>
      <c r="OGH875" s="206"/>
      <c r="OGI875" s="206"/>
      <c r="OGJ875" s="206"/>
      <c r="OGK875" s="206"/>
      <c r="OGL875" s="206"/>
      <c r="OGM875" s="206"/>
      <c r="OGN875" s="206"/>
      <c r="OGO875" s="206"/>
      <c r="OGP875" s="206"/>
      <c r="OGQ875" s="206"/>
      <c r="OGR875" s="206"/>
      <c r="OGS875" s="206"/>
      <c r="OGT875" s="206"/>
      <c r="OGU875" s="206"/>
      <c r="OGV875" s="206"/>
      <c r="OGW875" s="206"/>
      <c r="OGX875" s="206"/>
      <c r="OGY875" s="206"/>
      <c r="OGZ875" s="206"/>
      <c r="OHA875" s="206"/>
      <c r="OHB875" s="206"/>
      <c r="OHC875" s="206"/>
      <c r="OHD875" s="206"/>
      <c r="OHE875" s="206"/>
      <c r="OHF875" s="206"/>
      <c r="OHG875" s="206"/>
      <c r="OHH875" s="206"/>
      <c r="OHI875" s="206"/>
      <c r="OHJ875" s="206"/>
      <c r="OHK875" s="206"/>
      <c r="OHL875" s="206"/>
      <c r="OHM875" s="206"/>
      <c r="OHN875" s="206"/>
      <c r="OHO875" s="206"/>
      <c r="OHP875" s="206"/>
      <c r="OHQ875" s="206"/>
      <c r="OHR875" s="206"/>
      <c r="OHS875" s="206"/>
      <c r="OHT875" s="206"/>
      <c r="OHU875" s="206"/>
      <c r="OHV875" s="206"/>
      <c r="OHW875" s="206"/>
      <c r="OHX875" s="206"/>
      <c r="OHY875" s="206"/>
      <c r="OHZ875" s="206"/>
      <c r="OIA875" s="206"/>
      <c r="OIB875" s="206"/>
      <c r="OIC875" s="206"/>
      <c r="OID875" s="206"/>
      <c r="OIE875" s="206"/>
      <c r="OIF875" s="206"/>
      <c r="OIG875" s="206"/>
      <c r="OIH875" s="206"/>
      <c r="OII875" s="206"/>
      <c r="OIJ875" s="206"/>
      <c r="OIK875" s="206"/>
      <c r="OIL875" s="206"/>
      <c r="OIM875" s="206"/>
      <c r="OIN875" s="206"/>
      <c r="OIO875" s="206"/>
      <c r="OIP875" s="206"/>
      <c r="OIQ875" s="206"/>
      <c r="OIR875" s="206"/>
      <c r="OIS875" s="206"/>
      <c r="OIT875" s="206"/>
      <c r="OIU875" s="206"/>
      <c r="OIV875" s="206"/>
      <c r="OIW875" s="206"/>
      <c r="OIX875" s="206"/>
      <c r="OIY875" s="206"/>
      <c r="OIZ875" s="206"/>
      <c r="OJA875" s="206"/>
      <c r="OJB875" s="206"/>
      <c r="OJC875" s="206"/>
      <c r="OJD875" s="206"/>
      <c r="OJE875" s="206"/>
      <c r="OJF875" s="206"/>
      <c r="OJG875" s="206"/>
      <c r="OJH875" s="206"/>
      <c r="OJI875" s="206"/>
      <c r="OJJ875" s="206"/>
      <c r="OJK875" s="206"/>
      <c r="OJL875" s="206"/>
      <c r="OJM875" s="206"/>
      <c r="OJN875" s="206"/>
      <c r="OJO875" s="206"/>
      <c r="OJP875" s="206"/>
      <c r="OJQ875" s="206"/>
      <c r="OJR875" s="206"/>
      <c r="OJS875" s="206"/>
      <c r="OJT875" s="206"/>
      <c r="OJU875" s="206"/>
      <c r="OJV875" s="206"/>
      <c r="OJW875" s="206"/>
      <c r="OJX875" s="206"/>
      <c r="OJY875" s="206"/>
      <c r="OJZ875" s="206"/>
      <c r="OKA875" s="206"/>
      <c r="OKB875" s="206"/>
      <c r="OKC875" s="206"/>
      <c r="OKD875" s="206"/>
      <c r="OKE875" s="206"/>
      <c r="OKF875" s="206"/>
      <c r="OKG875" s="206"/>
      <c r="OKH875" s="206"/>
      <c r="OKI875" s="206"/>
      <c r="OKJ875" s="206"/>
      <c r="OKK875" s="206"/>
      <c r="OKL875" s="206"/>
      <c r="OKM875" s="206"/>
      <c r="OKN875" s="206"/>
      <c r="OKO875" s="206"/>
      <c r="OKP875" s="206"/>
      <c r="OKQ875" s="206"/>
      <c r="OKR875" s="206"/>
      <c r="OKS875" s="206"/>
      <c r="OKT875" s="206"/>
      <c r="OKU875" s="206"/>
      <c r="OKV875" s="206"/>
      <c r="OKW875" s="206"/>
      <c r="OKX875" s="206"/>
      <c r="OKY875" s="206"/>
      <c r="OKZ875" s="206"/>
      <c r="OLA875" s="206"/>
      <c r="OLB875" s="206"/>
      <c r="OLC875" s="206"/>
      <c r="OLD875" s="206"/>
      <c r="OLE875" s="206"/>
      <c r="OLF875" s="206"/>
      <c r="OLG875" s="206"/>
      <c r="OLH875" s="206"/>
      <c r="OLI875" s="206"/>
      <c r="OLJ875" s="206"/>
      <c r="OLK875" s="206"/>
      <c r="OLL875" s="206"/>
      <c r="OLM875" s="206"/>
      <c r="OLN875" s="206"/>
      <c r="OLO875" s="206"/>
      <c r="OLP875" s="206"/>
      <c r="OLQ875" s="206"/>
      <c r="OLR875" s="206"/>
      <c r="OLS875" s="206"/>
      <c r="OLT875" s="206"/>
      <c r="OLU875" s="206"/>
      <c r="OLV875" s="206"/>
      <c r="OLW875" s="206"/>
      <c r="OLX875" s="206"/>
      <c r="OLY875" s="206"/>
      <c r="OLZ875" s="206"/>
      <c r="OMA875" s="206"/>
      <c r="OMB875" s="206"/>
      <c r="OMC875" s="206"/>
      <c r="OMD875" s="206"/>
      <c r="OME875" s="206"/>
      <c r="OMF875" s="206"/>
      <c r="OMG875" s="206"/>
      <c r="OMH875" s="206"/>
      <c r="OMI875" s="206"/>
      <c r="OMJ875" s="206"/>
      <c r="OMK875" s="206"/>
      <c r="OML875" s="206"/>
      <c r="OMM875" s="206"/>
      <c r="OMN875" s="206"/>
      <c r="OMO875" s="206"/>
      <c r="OMP875" s="206"/>
      <c r="OMQ875" s="206"/>
      <c r="OMR875" s="206"/>
      <c r="OMS875" s="206"/>
      <c r="OMT875" s="206"/>
      <c r="OMU875" s="206"/>
      <c r="OMV875" s="206"/>
      <c r="OMW875" s="206"/>
      <c r="OMX875" s="206"/>
      <c r="OMY875" s="206"/>
      <c r="OMZ875" s="206"/>
      <c r="ONA875" s="206"/>
      <c r="ONB875" s="206"/>
      <c r="ONC875" s="206"/>
      <c r="OND875" s="206"/>
      <c r="ONE875" s="206"/>
      <c r="ONF875" s="206"/>
      <c r="ONG875" s="206"/>
      <c r="ONH875" s="206"/>
      <c r="ONI875" s="206"/>
      <c r="ONJ875" s="206"/>
      <c r="ONK875" s="206"/>
      <c r="ONL875" s="206"/>
      <c r="ONM875" s="206"/>
      <c r="ONN875" s="206"/>
      <c r="ONO875" s="206"/>
      <c r="ONP875" s="206"/>
      <c r="ONQ875" s="206"/>
      <c r="ONR875" s="206"/>
      <c r="ONS875" s="206"/>
      <c r="ONT875" s="206"/>
      <c r="ONU875" s="206"/>
      <c r="ONV875" s="206"/>
      <c r="ONW875" s="206"/>
      <c r="ONX875" s="206"/>
      <c r="ONY875" s="206"/>
      <c r="ONZ875" s="206"/>
      <c r="OOA875" s="206"/>
      <c r="OOB875" s="206"/>
      <c r="OOC875" s="206"/>
      <c r="OOD875" s="206"/>
      <c r="OOE875" s="206"/>
      <c r="OOF875" s="206"/>
      <c r="OOG875" s="206"/>
      <c r="OOH875" s="206"/>
      <c r="OOI875" s="206"/>
      <c r="OOJ875" s="206"/>
      <c r="OOK875" s="206"/>
      <c r="OOL875" s="206"/>
      <c r="OOM875" s="206"/>
      <c r="OON875" s="206"/>
      <c r="OOO875" s="206"/>
      <c r="OOP875" s="206"/>
      <c r="OOQ875" s="206"/>
      <c r="OOR875" s="206"/>
      <c r="OOS875" s="206"/>
      <c r="OOT875" s="206"/>
      <c r="OOU875" s="206"/>
      <c r="OOV875" s="206"/>
      <c r="OOW875" s="206"/>
      <c r="OOX875" s="206"/>
      <c r="OOY875" s="206"/>
      <c r="OOZ875" s="206"/>
      <c r="OPA875" s="206"/>
      <c r="OPB875" s="206"/>
      <c r="OPC875" s="206"/>
      <c r="OPD875" s="206"/>
      <c r="OPE875" s="206"/>
      <c r="OPF875" s="206"/>
      <c r="OPG875" s="206"/>
      <c r="OPH875" s="206"/>
      <c r="OPI875" s="206"/>
      <c r="OPJ875" s="206"/>
      <c r="OPK875" s="206"/>
      <c r="OPL875" s="206"/>
      <c r="OPM875" s="206"/>
      <c r="OPN875" s="206"/>
      <c r="OPO875" s="206"/>
      <c r="OPP875" s="206"/>
      <c r="OPQ875" s="206"/>
      <c r="OPR875" s="206"/>
      <c r="OPS875" s="206"/>
      <c r="OPT875" s="206"/>
      <c r="OPU875" s="206"/>
      <c r="OPV875" s="206"/>
      <c r="OPW875" s="206"/>
      <c r="OPX875" s="206"/>
      <c r="OPY875" s="206"/>
      <c r="OPZ875" s="206"/>
      <c r="OQA875" s="206"/>
      <c r="OQB875" s="206"/>
      <c r="OQC875" s="206"/>
      <c r="OQD875" s="206"/>
      <c r="OQE875" s="206"/>
      <c r="OQF875" s="206"/>
      <c r="OQG875" s="206"/>
      <c r="OQH875" s="206"/>
      <c r="OQI875" s="206"/>
      <c r="OQJ875" s="206"/>
      <c r="OQK875" s="206"/>
      <c r="OQL875" s="206"/>
      <c r="OQM875" s="206"/>
      <c r="OQN875" s="206"/>
      <c r="OQO875" s="206"/>
      <c r="OQP875" s="206"/>
      <c r="OQQ875" s="206"/>
      <c r="OQR875" s="206"/>
      <c r="OQS875" s="206"/>
      <c r="OQT875" s="206"/>
      <c r="OQU875" s="206"/>
      <c r="OQV875" s="206"/>
      <c r="OQW875" s="206"/>
      <c r="OQX875" s="206"/>
      <c r="OQY875" s="206"/>
      <c r="OQZ875" s="206"/>
      <c r="ORA875" s="206"/>
      <c r="ORB875" s="206"/>
      <c r="ORC875" s="206"/>
      <c r="ORD875" s="206"/>
      <c r="ORE875" s="206"/>
      <c r="ORF875" s="206"/>
      <c r="ORG875" s="206"/>
      <c r="ORH875" s="206"/>
      <c r="ORI875" s="206"/>
      <c r="ORJ875" s="206"/>
      <c r="ORK875" s="206"/>
      <c r="ORL875" s="206"/>
      <c r="ORM875" s="206"/>
      <c r="ORN875" s="206"/>
      <c r="ORO875" s="206"/>
      <c r="ORP875" s="206"/>
      <c r="ORQ875" s="206"/>
      <c r="ORR875" s="206"/>
      <c r="ORS875" s="206"/>
      <c r="ORT875" s="206"/>
      <c r="ORU875" s="206"/>
      <c r="ORV875" s="206"/>
      <c r="ORW875" s="206"/>
      <c r="ORX875" s="206"/>
      <c r="ORY875" s="206"/>
      <c r="ORZ875" s="206"/>
      <c r="OSA875" s="206"/>
      <c r="OSB875" s="206"/>
      <c r="OSC875" s="206"/>
      <c r="OSD875" s="206"/>
      <c r="OSE875" s="206"/>
      <c r="OSF875" s="206"/>
      <c r="OSG875" s="206"/>
      <c r="OSH875" s="206"/>
      <c r="OSI875" s="206"/>
      <c r="OSJ875" s="206"/>
      <c r="OSK875" s="206"/>
      <c r="OSL875" s="206"/>
      <c r="OSM875" s="206"/>
      <c r="OSN875" s="206"/>
      <c r="OSO875" s="206"/>
      <c r="OSP875" s="206"/>
      <c r="OSQ875" s="206"/>
      <c r="OSR875" s="206"/>
      <c r="OSS875" s="206"/>
      <c r="OST875" s="206"/>
      <c r="OSU875" s="206"/>
      <c r="OSV875" s="206"/>
      <c r="OSW875" s="206"/>
      <c r="OSX875" s="206"/>
      <c r="OSY875" s="206"/>
      <c r="OSZ875" s="206"/>
      <c r="OTA875" s="206"/>
      <c r="OTB875" s="206"/>
      <c r="OTC875" s="206"/>
      <c r="OTD875" s="206"/>
      <c r="OTE875" s="206"/>
      <c r="OTF875" s="206"/>
      <c r="OTG875" s="206"/>
      <c r="OTH875" s="206"/>
      <c r="OTI875" s="206"/>
      <c r="OTJ875" s="206"/>
      <c r="OTK875" s="206"/>
      <c r="OTL875" s="206"/>
      <c r="OTM875" s="206"/>
      <c r="OTN875" s="206"/>
      <c r="OTO875" s="206"/>
      <c r="OTP875" s="206"/>
      <c r="OTQ875" s="206"/>
      <c r="OTR875" s="206"/>
      <c r="OTS875" s="206"/>
      <c r="OTT875" s="206"/>
      <c r="OTU875" s="206"/>
      <c r="OTV875" s="206"/>
      <c r="OTW875" s="206"/>
      <c r="OTX875" s="206"/>
      <c r="OTY875" s="206"/>
      <c r="OTZ875" s="206"/>
      <c r="OUA875" s="206"/>
      <c r="OUB875" s="206"/>
      <c r="OUC875" s="206"/>
      <c r="OUD875" s="206"/>
      <c r="OUE875" s="206"/>
      <c r="OUF875" s="206"/>
      <c r="OUG875" s="206"/>
      <c r="OUH875" s="206"/>
      <c r="OUI875" s="206"/>
      <c r="OUJ875" s="206"/>
      <c r="OUK875" s="206"/>
      <c r="OUL875" s="206"/>
      <c r="OUM875" s="206"/>
      <c r="OUN875" s="206"/>
      <c r="OUO875" s="206"/>
      <c r="OUP875" s="206"/>
      <c r="OUQ875" s="206"/>
      <c r="OUR875" s="206"/>
      <c r="OUS875" s="206"/>
      <c r="OUT875" s="206"/>
      <c r="OUU875" s="206"/>
      <c r="OUV875" s="206"/>
      <c r="OUW875" s="206"/>
      <c r="OUX875" s="206"/>
      <c r="OUY875" s="206"/>
      <c r="OUZ875" s="206"/>
      <c r="OVA875" s="206"/>
      <c r="OVB875" s="206"/>
      <c r="OVC875" s="206"/>
      <c r="OVD875" s="206"/>
      <c r="OVE875" s="206"/>
      <c r="OVF875" s="206"/>
      <c r="OVG875" s="206"/>
      <c r="OVH875" s="206"/>
      <c r="OVI875" s="206"/>
      <c r="OVJ875" s="206"/>
      <c r="OVK875" s="206"/>
      <c r="OVL875" s="206"/>
      <c r="OVM875" s="206"/>
      <c r="OVN875" s="206"/>
      <c r="OVO875" s="206"/>
      <c r="OVP875" s="206"/>
      <c r="OVQ875" s="206"/>
      <c r="OVR875" s="206"/>
      <c r="OVS875" s="206"/>
      <c r="OVT875" s="206"/>
      <c r="OVU875" s="206"/>
      <c r="OVV875" s="206"/>
      <c r="OVW875" s="206"/>
      <c r="OVX875" s="206"/>
      <c r="OVY875" s="206"/>
      <c r="OVZ875" s="206"/>
      <c r="OWA875" s="206"/>
      <c r="OWB875" s="206"/>
      <c r="OWC875" s="206"/>
      <c r="OWD875" s="206"/>
      <c r="OWE875" s="206"/>
      <c r="OWF875" s="206"/>
      <c r="OWG875" s="206"/>
      <c r="OWH875" s="206"/>
      <c r="OWI875" s="206"/>
      <c r="OWJ875" s="206"/>
      <c r="OWK875" s="206"/>
      <c r="OWL875" s="206"/>
      <c r="OWM875" s="206"/>
      <c r="OWN875" s="206"/>
      <c r="OWO875" s="206"/>
      <c r="OWP875" s="206"/>
      <c r="OWQ875" s="206"/>
      <c r="OWR875" s="206"/>
      <c r="OWS875" s="206"/>
      <c r="OWT875" s="206"/>
      <c r="OWU875" s="206"/>
      <c r="OWV875" s="206"/>
      <c r="OWW875" s="206"/>
      <c r="OWX875" s="206"/>
      <c r="OWY875" s="206"/>
      <c r="OWZ875" s="206"/>
      <c r="OXA875" s="206"/>
      <c r="OXB875" s="206"/>
      <c r="OXC875" s="206"/>
      <c r="OXD875" s="206"/>
      <c r="OXE875" s="206"/>
      <c r="OXF875" s="206"/>
      <c r="OXG875" s="206"/>
      <c r="OXH875" s="206"/>
      <c r="OXI875" s="206"/>
      <c r="OXJ875" s="206"/>
      <c r="OXK875" s="206"/>
      <c r="OXL875" s="206"/>
      <c r="OXM875" s="206"/>
      <c r="OXN875" s="206"/>
      <c r="OXO875" s="206"/>
      <c r="OXP875" s="206"/>
      <c r="OXQ875" s="206"/>
      <c r="OXR875" s="206"/>
      <c r="OXS875" s="206"/>
      <c r="OXT875" s="206"/>
      <c r="OXU875" s="206"/>
      <c r="OXV875" s="206"/>
      <c r="OXW875" s="206"/>
      <c r="OXX875" s="206"/>
      <c r="OXY875" s="206"/>
      <c r="OXZ875" s="206"/>
      <c r="OYA875" s="206"/>
      <c r="OYB875" s="206"/>
      <c r="OYC875" s="206"/>
      <c r="OYD875" s="206"/>
      <c r="OYE875" s="206"/>
      <c r="OYF875" s="206"/>
      <c r="OYG875" s="206"/>
      <c r="OYH875" s="206"/>
      <c r="OYI875" s="206"/>
      <c r="OYJ875" s="206"/>
      <c r="OYK875" s="206"/>
      <c r="OYL875" s="206"/>
      <c r="OYM875" s="206"/>
      <c r="OYN875" s="206"/>
      <c r="OYO875" s="206"/>
      <c r="OYP875" s="206"/>
      <c r="OYQ875" s="206"/>
      <c r="OYR875" s="206"/>
      <c r="OYS875" s="206"/>
      <c r="OYT875" s="206"/>
      <c r="OYU875" s="206"/>
      <c r="OYV875" s="206"/>
      <c r="OYW875" s="206"/>
      <c r="OYX875" s="206"/>
      <c r="OYY875" s="206"/>
      <c r="OYZ875" s="206"/>
      <c r="OZA875" s="206"/>
      <c r="OZB875" s="206"/>
      <c r="OZC875" s="206"/>
      <c r="OZD875" s="206"/>
      <c r="OZE875" s="206"/>
      <c r="OZF875" s="206"/>
      <c r="OZG875" s="206"/>
      <c r="OZH875" s="206"/>
      <c r="OZI875" s="206"/>
      <c r="OZJ875" s="206"/>
      <c r="OZK875" s="206"/>
      <c r="OZL875" s="206"/>
      <c r="OZM875" s="206"/>
      <c r="OZN875" s="206"/>
      <c r="OZO875" s="206"/>
      <c r="OZP875" s="206"/>
      <c r="OZQ875" s="206"/>
      <c r="OZR875" s="206"/>
      <c r="OZS875" s="206"/>
      <c r="OZT875" s="206"/>
      <c r="OZU875" s="206"/>
      <c r="OZV875" s="206"/>
      <c r="OZW875" s="206"/>
      <c r="OZX875" s="206"/>
      <c r="OZY875" s="206"/>
      <c r="OZZ875" s="206"/>
      <c r="PAA875" s="206"/>
      <c r="PAB875" s="206"/>
      <c r="PAC875" s="206"/>
      <c r="PAD875" s="206"/>
      <c r="PAE875" s="206"/>
      <c r="PAF875" s="206"/>
      <c r="PAG875" s="206"/>
      <c r="PAH875" s="206"/>
      <c r="PAI875" s="206"/>
      <c r="PAJ875" s="206"/>
      <c r="PAK875" s="206"/>
      <c r="PAL875" s="206"/>
      <c r="PAM875" s="206"/>
      <c r="PAN875" s="206"/>
      <c r="PAO875" s="206"/>
      <c r="PAP875" s="206"/>
      <c r="PAQ875" s="206"/>
      <c r="PAR875" s="206"/>
      <c r="PAS875" s="206"/>
      <c r="PAT875" s="206"/>
      <c r="PAU875" s="206"/>
      <c r="PAV875" s="206"/>
      <c r="PAW875" s="206"/>
      <c r="PAX875" s="206"/>
      <c r="PAY875" s="206"/>
      <c r="PAZ875" s="206"/>
      <c r="PBA875" s="206"/>
      <c r="PBB875" s="206"/>
      <c r="PBC875" s="206"/>
      <c r="PBD875" s="206"/>
      <c r="PBE875" s="206"/>
      <c r="PBF875" s="206"/>
      <c r="PBG875" s="206"/>
      <c r="PBH875" s="206"/>
      <c r="PBI875" s="206"/>
      <c r="PBJ875" s="206"/>
      <c r="PBK875" s="206"/>
      <c r="PBL875" s="206"/>
      <c r="PBM875" s="206"/>
      <c r="PBN875" s="206"/>
      <c r="PBO875" s="206"/>
      <c r="PBP875" s="206"/>
      <c r="PBQ875" s="206"/>
      <c r="PBR875" s="206"/>
      <c r="PBS875" s="206"/>
      <c r="PBT875" s="206"/>
      <c r="PBU875" s="206"/>
      <c r="PBV875" s="206"/>
      <c r="PBW875" s="206"/>
      <c r="PBX875" s="206"/>
      <c r="PBY875" s="206"/>
      <c r="PBZ875" s="206"/>
      <c r="PCA875" s="206"/>
      <c r="PCB875" s="206"/>
      <c r="PCC875" s="206"/>
      <c r="PCD875" s="206"/>
      <c r="PCE875" s="206"/>
      <c r="PCF875" s="206"/>
      <c r="PCG875" s="206"/>
      <c r="PCH875" s="206"/>
      <c r="PCI875" s="206"/>
      <c r="PCJ875" s="206"/>
      <c r="PCK875" s="206"/>
      <c r="PCL875" s="206"/>
      <c r="PCM875" s="206"/>
      <c r="PCN875" s="206"/>
      <c r="PCO875" s="206"/>
      <c r="PCP875" s="206"/>
      <c r="PCQ875" s="206"/>
      <c r="PCR875" s="206"/>
      <c r="PCS875" s="206"/>
      <c r="PCT875" s="206"/>
      <c r="PCU875" s="206"/>
      <c r="PCV875" s="206"/>
      <c r="PCW875" s="206"/>
      <c r="PCX875" s="206"/>
      <c r="PCY875" s="206"/>
      <c r="PCZ875" s="206"/>
      <c r="PDA875" s="206"/>
      <c r="PDB875" s="206"/>
      <c r="PDC875" s="206"/>
      <c r="PDD875" s="206"/>
      <c r="PDE875" s="206"/>
      <c r="PDF875" s="206"/>
      <c r="PDG875" s="206"/>
      <c r="PDH875" s="206"/>
      <c r="PDI875" s="206"/>
      <c r="PDJ875" s="206"/>
      <c r="PDK875" s="206"/>
      <c r="PDL875" s="206"/>
      <c r="PDM875" s="206"/>
      <c r="PDN875" s="206"/>
      <c r="PDO875" s="206"/>
      <c r="PDP875" s="206"/>
      <c r="PDQ875" s="206"/>
      <c r="PDR875" s="206"/>
      <c r="PDS875" s="206"/>
      <c r="PDT875" s="206"/>
      <c r="PDU875" s="206"/>
      <c r="PDV875" s="206"/>
      <c r="PDW875" s="206"/>
      <c r="PDX875" s="206"/>
      <c r="PDY875" s="206"/>
      <c r="PDZ875" s="206"/>
      <c r="PEA875" s="206"/>
      <c r="PEB875" s="206"/>
      <c r="PEC875" s="206"/>
      <c r="PED875" s="206"/>
      <c r="PEE875" s="206"/>
      <c r="PEF875" s="206"/>
      <c r="PEG875" s="206"/>
      <c r="PEH875" s="206"/>
      <c r="PEI875" s="206"/>
      <c r="PEJ875" s="206"/>
      <c r="PEK875" s="206"/>
      <c r="PEL875" s="206"/>
      <c r="PEM875" s="206"/>
      <c r="PEN875" s="206"/>
      <c r="PEO875" s="206"/>
      <c r="PEP875" s="206"/>
      <c r="PEQ875" s="206"/>
      <c r="PER875" s="206"/>
      <c r="PES875" s="206"/>
      <c r="PET875" s="206"/>
      <c r="PEU875" s="206"/>
      <c r="PEV875" s="206"/>
      <c r="PEW875" s="206"/>
      <c r="PEX875" s="206"/>
      <c r="PEY875" s="206"/>
      <c r="PEZ875" s="206"/>
      <c r="PFA875" s="206"/>
      <c r="PFB875" s="206"/>
      <c r="PFC875" s="206"/>
      <c r="PFD875" s="206"/>
      <c r="PFE875" s="206"/>
      <c r="PFF875" s="206"/>
      <c r="PFG875" s="206"/>
      <c r="PFH875" s="206"/>
      <c r="PFI875" s="206"/>
      <c r="PFJ875" s="206"/>
      <c r="PFK875" s="206"/>
      <c r="PFL875" s="206"/>
      <c r="PFM875" s="206"/>
      <c r="PFN875" s="206"/>
      <c r="PFO875" s="206"/>
      <c r="PFP875" s="206"/>
      <c r="PFQ875" s="206"/>
      <c r="PFR875" s="206"/>
      <c r="PFS875" s="206"/>
      <c r="PFT875" s="206"/>
      <c r="PFU875" s="206"/>
      <c r="PFV875" s="206"/>
      <c r="PFW875" s="206"/>
      <c r="PFX875" s="206"/>
      <c r="PFY875" s="206"/>
      <c r="PFZ875" s="206"/>
      <c r="PGA875" s="206"/>
      <c r="PGB875" s="206"/>
      <c r="PGC875" s="206"/>
      <c r="PGD875" s="206"/>
      <c r="PGE875" s="206"/>
      <c r="PGF875" s="206"/>
      <c r="PGG875" s="206"/>
      <c r="PGH875" s="206"/>
      <c r="PGI875" s="206"/>
      <c r="PGJ875" s="206"/>
      <c r="PGK875" s="206"/>
      <c r="PGL875" s="206"/>
      <c r="PGM875" s="206"/>
      <c r="PGN875" s="206"/>
      <c r="PGO875" s="206"/>
      <c r="PGP875" s="206"/>
      <c r="PGQ875" s="206"/>
      <c r="PGR875" s="206"/>
      <c r="PGS875" s="206"/>
      <c r="PGT875" s="206"/>
      <c r="PGU875" s="206"/>
      <c r="PGV875" s="206"/>
      <c r="PGW875" s="206"/>
      <c r="PGX875" s="206"/>
      <c r="PGY875" s="206"/>
      <c r="PGZ875" s="206"/>
      <c r="PHA875" s="206"/>
      <c r="PHB875" s="206"/>
      <c r="PHC875" s="206"/>
      <c r="PHD875" s="206"/>
      <c r="PHE875" s="206"/>
      <c r="PHF875" s="206"/>
      <c r="PHG875" s="206"/>
      <c r="PHH875" s="206"/>
      <c r="PHI875" s="206"/>
      <c r="PHJ875" s="206"/>
      <c r="PHK875" s="206"/>
      <c r="PHL875" s="206"/>
      <c r="PHM875" s="206"/>
      <c r="PHN875" s="206"/>
      <c r="PHO875" s="206"/>
      <c r="PHP875" s="206"/>
      <c r="PHQ875" s="206"/>
      <c r="PHR875" s="206"/>
      <c r="PHS875" s="206"/>
      <c r="PHT875" s="206"/>
      <c r="PHU875" s="206"/>
      <c r="PHV875" s="206"/>
      <c r="PHW875" s="206"/>
      <c r="PHX875" s="206"/>
      <c r="PHY875" s="206"/>
      <c r="PHZ875" s="206"/>
      <c r="PIA875" s="206"/>
      <c r="PIB875" s="206"/>
      <c r="PIC875" s="206"/>
      <c r="PID875" s="206"/>
      <c r="PIE875" s="206"/>
      <c r="PIF875" s="206"/>
      <c r="PIG875" s="206"/>
      <c r="PIH875" s="206"/>
      <c r="PII875" s="206"/>
      <c r="PIJ875" s="206"/>
      <c r="PIK875" s="206"/>
      <c r="PIL875" s="206"/>
      <c r="PIM875" s="206"/>
      <c r="PIN875" s="206"/>
      <c r="PIO875" s="206"/>
      <c r="PIP875" s="206"/>
      <c r="PIQ875" s="206"/>
      <c r="PIR875" s="206"/>
      <c r="PIS875" s="206"/>
      <c r="PIT875" s="206"/>
      <c r="PIU875" s="206"/>
      <c r="PIV875" s="206"/>
      <c r="PIW875" s="206"/>
      <c r="PIX875" s="206"/>
      <c r="PIY875" s="206"/>
      <c r="PIZ875" s="206"/>
      <c r="PJA875" s="206"/>
      <c r="PJB875" s="206"/>
      <c r="PJC875" s="206"/>
      <c r="PJD875" s="206"/>
      <c r="PJE875" s="206"/>
      <c r="PJF875" s="206"/>
      <c r="PJG875" s="206"/>
      <c r="PJH875" s="206"/>
      <c r="PJI875" s="206"/>
      <c r="PJJ875" s="206"/>
      <c r="PJK875" s="206"/>
      <c r="PJL875" s="206"/>
      <c r="PJM875" s="206"/>
      <c r="PJN875" s="206"/>
      <c r="PJO875" s="206"/>
      <c r="PJP875" s="206"/>
      <c r="PJQ875" s="206"/>
      <c r="PJR875" s="206"/>
      <c r="PJS875" s="206"/>
      <c r="PJT875" s="206"/>
      <c r="PJU875" s="206"/>
      <c r="PJV875" s="206"/>
      <c r="PJW875" s="206"/>
      <c r="PJX875" s="206"/>
      <c r="PJY875" s="206"/>
      <c r="PJZ875" s="206"/>
      <c r="PKA875" s="206"/>
      <c r="PKB875" s="206"/>
      <c r="PKC875" s="206"/>
      <c r="PKD875" s="206"/>
      <c r="PKE875" s="206"/>
      <c r="PKF875" s="206"/>
      <c r="PKG875" s="206"/>
      <c r="PKH875" s="206"/>
      <c r="PKI875" s="206"/>
      <c r="PKJ875" s="206"/>
      <c r="PKK875" s="206"/>
      <c r="PKL875" s="206"/>
      <c r="PKM875" s="206"/>
      <c r="PKN875" s="206"/>
      <c r="PKO875" s="206"/>
      <c r="PKP875" s="206"/>
      <c r="PKQ875" s="206"/>
      <c r="PKR875" s="206"/>
      <c r="PKS875" s="206"/>
      <c r="PKT875" s="206"/>
      <c r="PKU875" s="206"/>
      <c r="PKV875" s="206"/>
      <c r="PKW875" s="206"/>
      <c r="PKX875" s="206"/>
      <c r="PKY875" s="206"/>
      <c r="PKZ875" s="206"/>
      <c r="PLA875" s="206"/>
      <c r="PLB875" s="206"/>
      <c r="PLC875" s="206"/>
      <c r="PLD875" s="206"/>
      <c r="PLE875" s="206"/>
      <c r="PLF875" s="206"/>
      <c r="PLG875" s="206"/>
      <c r="PLH875" s="206"/>
      <c r="PLI875" s="206"/>
      <c r="PLJ875" s="206"/>
      <c r="PLK875" s="206"/>
      <c r="PLL875" s="206"/>
      <c r="PLM875" s="206"/>
      <c r="PLN875" s="206"/>
      <c r="PLO875" s="206"/>
      <c r="PLP875" s="206"/>
      <c r="PLQ875" s="206"/>
      <c r="PLR875" s="206"/>
      <c r="PLS875" s="206"/>
      <c r="PLT875" s="206"/>
      <c r="PLU875" s="206"/>
      <c r="PLV875" s="206"/>
      <c r="PLW875" s="206"/>
      <c r="PLX875" s="206"/>
      <c r="PLY875" s="206"/>
      <c r="PLZ875" s="206"/>
      <c r="PMA875" s="206"/>
      <c r="PMB875" s="206"/>
      <c r="PMC875" s="206"/>
      <c r="PMD875" s="206"/>
      <c r="PME875" s="206"/>
      <c r="PMF875" s="206"/>
      <c r="PMG875" s="206"/>
      <c r="PMH875" s="206"/>
      <c r="PMI875" s="206"/>
      <c r="PMJ875" s="206"/>
      <c r="PMK875" s="206"/>
      <c r="PML875" s="206"/>
      <c r="PMM875" s="206"/>
      <c r="PMN875" s="206"/>
      <c r="PMO875" s="206"/>
      <c r="PMP875" s="206"/>
      <c r="PMQ875" s="206"/>
      <c r="PMR875" s="206"/>
      <c r="PMS875" s="206"/>
      <c r="PMT875" s="206"/>
      <c r="PMU875" s="206"/>
      <c r="PMV875" s="206"/>
      <c r="PMW875" s="206"/>
      <c r="PMX875" s="206"/>
      <c r="PMY875" s="206"/>
      <c r="PMZ875" s="206"/>
      <c r="PNA875" s="206"/>
      <c r="PNB875" s="206"/>
      <c r="PNC875" s="206"/>
      <c r="PND875" s="206"/>
      <c r="PNE875" s="206"/>
      <c r="PNF875" s="206"/>
      <c r="PNG875" s="206"/>
      <c r="PNH875" s="206"/>
      <c r="PNI875" s="206"/>
      <c r="PNJ875" s="206"/>
      <c r="PNK875" s="206"/>
      <c r="PNL875" s="206"/>
      <c r="PNM875" s="206"/>
      <c r="PNN875" s="206"/>
      <c r="PNO875" s="206"/>
      <c r="PNP875" s="206"/>
      <c r="PNQ875" s="206"/>
      <c r="PNR875" s="206"/>
      <c r="PNS875" s="206"/>
      <c r="PNT875" s="206"/>
      <c r="PNU875" s="206"/>
      <c r="PNV875" s="206"/>
      <c r="PNW875" s="206"/>
      <c r="PNX875" s="206"/>
      <c r="PNY875" s="206"/>
      <c r="PNZ875" s="206"/>
      <c r="POA875" s="206"/>
      <c r="POB875" s="206"/>
      <c r="POC875" s="206"/>
      <c r="POD875" s="206"/>
      <c r="POE875" s="206"/>
      <c r="POF875" s="206"/>
      <c r="POG875" s="206"/>
      <c r="POH875" s="206"/>
      <c r="POI875" s="206"/>
      <c r="POJ875" s="206"/>
      <c r="POK875" s="206"/>
      <c r="POL875" s="206"/>
      <c r="POM875" s="206"/>
      <c r="PON875" s="206"/>
      <c r="POO875" s="206"/>
      <c r="POP875" s="206"/>
      <c r="POQ875" s="206"/>
      <c r="POR875" s="206"/>
      <c r="POS875" s="206"/>
      <c r="POT875" s="206"/>
      <c r="POU875" s="206"/>
      <c r="POV875" s="206"/>
      <c r="POW875" s="206"/>
      <c r="POX875" s="206"/>
      <c r="POY875" s="206"/>
      <c r="POZ875" s="206"/>
      <c r="PPA875" s="206"/>
      <c r="PPB875" s="206"/>
      <c r="PPC875" s="206"/>
      <c r="PPD875" s="206"/>
      <c r="PPE875" s="206"/>
      <c r="PPF875" s="206"/>
      <c r="PPG875" s="206"/>
      <c r="PPH875" s="206"/>
      <c r="PPI875" s="206"/>
      <c r="PPJ875" s="206"/>
      <c r="PPK875" s="206"/>
      <c r="PPL875" s="206"/>
      <c r="PPM875" s="206"/>
      <c r="PPN875" s="206"/>
      <c r="PPO875" s="206"/>
      <c r="PPP875" s="206"/>
      <c r="PPQ875" s="206"/>
      <c r="PPR875" s="206"/>
      <c r="PPS875" s="206"/>
      <c r="PPT875" s="206"/>
      <c r="PPU875" s="206"/>
      <c r="PPV875" s="206"/>
      <c r="PPW875" s="206"/>
      <c r="PPX875" s="206"/>
      <c r="PPY875" s="206"/>
      <c r="PPZ875" s="206"/>
      <c r="PQA875" s="206"/>
      <c r="PQB875" s="206"/>
      <c r="PQC875" s="206"/>
      <c r="PQD875" s="206"/>
      <c r="PQE875" s="206"/>
      <c r="PQF875" s="206"/>
      <c r="PQG875" s="206"/>
      <c r="PQH875" s="206"/>
      <c r="PQI875" s="206"/>
      <c r="PQJ875" s="206"/>
      <c r="PQK875" s="206"/>
      <c r="PQL875" s="206"/>
      <c r="PQM875" s="206"/>
      <c r="PQN875" s="206"/>
      <c r="PQO875" s="206"/>
      <c r="PQP875" s="206"/>
      <c r="PQQ875" s="206"/>
      <c r="PQR875" s="206"/>
      <c r="PQS875" s="206"/>
      <c r="PQT875" s="206"/>
      <c r="PQU875" s="206"/>
      <c r="PQV875" s="206"/>
      <c r="PQW875" s="206"/>
      <c r="PQX875" s="206"/>
      <c r="PQY875" s="206"/>
      <c r="PQZ875" s="206"/>
      <c r="PRA875" s="206"/>
      <c r="PRB875" s="206"/>
      <c r="PRC875" s="206"/>
      <c r="PRD875" s="206"/>
      <c r="PRE875" s="206"/>
      <c r="PRF875" s="206"/>
      <c r="PRG875" s="206"/>
      <c r="PRH875" s="206"/>
      <c r="PRI875" s="206"/>
      <c r="PRJ875" s="206"/>
      <c r="PRK875" s="206"/>
      <c r="PRL875" s="206"/>
      <c r="PRM875" s="206"/>
      <c r="PRN875" s="206"/>
      <c r="PRO875" s="206"/>
      <c r="PRP875" s="206"/>
      <c r="PRQ875" s="206"/>
      <c r="PRR875" s="206"/>
      <c r="PRS875" s="206"/>
      <c r="PRT875" s="206"/>
      <c r="PRU875" s="206"/>
      <c r="PRV875" s="206"/>
      <c r="PRW875" s="206"/>
      <c r="PRX875" s="206"/>
      <c r="PRY875" s="206"/>
      <c r="PRZ875" s="206"/>
      <c r="PSA875" s="206"/>
      <c r="PSB875" s="206"/>
      <c r="PSC875" s="206"/>
      <c r="PSD875" s="206"/>
      <c r="PSE875" s="206"/>
      <c r="PSF875" s="206"/>
      <c r="PSG875" s="206"/>
      <c r="PSH875" s="206"/>
      <c r="PSI875" s="206"/>
      <c r="PSJ875" s="206"/>
      <c r="PSK875" s="206"/>
      <c r="PSL875" s="206"/>
      <c r="PSM875" s="206"/>
      <c r="PSN875" s="206"/>
      <c r="PSO875" s="206"/>
      <c r="PSP875" s="206"/>
      <c r="PSQ875" s="206"/>
      <c r="PSR875" s="206"/>
      <c r="PSS875" s="206"/>
      <c r="PST875" s="206"/>
      <c r="PSU875" s="206"/>
      <c r="PSV875" s="206"/>
      <c r="PSW875" s="206"/>
      <c r="PSX875" s="206"/>
      <c r="PSY875" s="206"/>
      <c r="PSZ875" s="206"/>
      <c r="PTA875" s="206"/>
      <c r="PTB875" s="206"/>
      <c r="PTC875" s="206"/>
      <c r="PTD875" s="206"/>
      <c r="PTE875" s="206"/>
      <c r="PTF875" s="206"/>
      <c r="PTG875" s="206"/>
      <c r="PTH875" s="206"/>
      <c r="PTI875" s="206"/>
      <c r="PTJ875" s="206"/>
      <c r="PTK875" s="206"/>
      <c r="PTL875" s="206"/>
      <c r="PTM875" s="206"/>
      <c r="PTN875" s="206"/>
      <c r="PTO875" s="206"/>
      <c r="PTP875" s="206"/>
      <c r="PTQ875" s="206"/>
      <c r="PTR875" s="206"/>
      <c r="PTS875" s="206"/>
      <c r="PTT875" s="206"/>
      <c r="PTU875" s="206"/>
      <c r="PTV875" s="206"/>
      <c r="PTW875" s="206"/>
      <c r="PTX875" s="206"/>
      <c r="PTY875" s="206"/>
      <c r="PTZ875" s="206"/>
      <c r="PUA875" s="206"/>
      <c r="PUB875" s="206"/>
      <c r="PUC875" s="206"/>
      <c r="PUD875" s="206"/>
      <c r="PUE875" s="206"/>
      <c r="PUF875" s="206"/>
      <c r="PUG875" s="206"/>
      <c r="PUH875" s="206"/>
      <c r="PUI875" s="206"/>
      <c r="PUJ875" s="206"/>
      <c r="PUK875" s="206"/>
      <c r="PUL875" s="206"/>
      <c r="PUM875" s="206"/>
      <c r="PUN875" s="206"/>
      <c r="PUO875" s="206"/>
      <c r="PUP875" s="206"/>
      <c r="PUQ875" s="206"/>
      <c r="PUR875" s="206"/>
      <c r="PUS875" s="206"/>
      <c r="PUT875" s="206"/>
      <c r="PUU875" s="206"/>
      <c r="PUV875" s="206"/>
      <c r="PUW875" s="206"/>
      <c r="PUX875" s="206"/>
      <c r="PUY875" s="206"/>
      <c r="PUZ875" s="206"/>
      <c r="PVA875" s="206"/>
      <c r="PVB875" s="206"/>
      <c r="PVC875" s="206"/>
      <c r="PVD875" s="206"/>
      <c r="PVE875" s="206"/>
      <c r="PVF875" s="206"/>
      <c r="PVG875" s="206"/>
      <c r="PVH875" s="206"/>
      <c r="PVI875" s="206"/>
      <c r="PVJ875" s="206"/>
      <c r="PVK875" s="206"/>
      <c r="PVL875" s="206"/>
      <c r="PVM875" s="206"/>
      <c r="PVN875" s="206"/>
      <c r="PVO875" s="206"/>
      <c r="PVP875" s="206"/>
      <c r="PVQ875" s="206"/>
      <c r="PVR875" s="206"/>
      <c r="PVS875" s="206"/>
      <c r="PVT875" s="206"/>
      <c r="PVU875" s="206"/>
      <c r="PVV875" s="206"/>
      <c r="PVW875" s="206"/>
      <c r="PVX875" s="206"/>
      <c r="PVY875" s="206"/>
      <c r="PVZ875" s="206"/>
      <c r="PWA875" s="206"/>
      <c r="PWB875" s="206"/>
      <c r="PWC875" s="206"/>
      <c r="PWD875" s="206"/>
      <c r="PWE875" s="206"/>
      <c r="PWF875" s="206"/>
      <c r="PWG875" s="206"/>
      <c r="PWH875" s="206"/>
      <c r="PWI875" s="206"/>
      <c r="PWJ875" s="206"/>
      <c r="PWK875" s="206"/>
      <c r="PWL875" s="206"/>
      <c r="PWM875" s="206"/>
      <c r="PWN875" s="206"/>
      <c r="PWO875" s="206"/>
      <c r="PWP875" s="206"/>
      <c r="PWQ875" s="206"/>
      <c r="PWR875" s="206"/>
      <c r="PWS875" s="206"/>
      <c r="PWT875" s="206"/>
      <c r="PWU875" s="206"/>
      <c r="PWV875" s="206"/>
      <c r="PWW875" s="206"/>
      <c r="PWX875" s="206"/>
      <c r="PWY875" s="206"/>
      <c r="PWZ875" s="206"/>
      <c r="PXA875" s="206"/>
      <c r="PXB875" s="206"/>
      <c r="PXC875" s="206"/>
      <c r="PXD875" s="206"/>
      <c r="PXE875" s="206"/>
      <c r="PXF875" s="206"/>
      <c r="PXG875" s="206"/>
      <c r="PXH875" s="206"/>
      <c r="PXI875" s="206"/>
      <c r="PXJ875" s="206"/>
      <c r="PXK875" s="206"/>
      <c r="PXL875" s="206"/>
      <c r="PXM875" s="206"/>
      <c r="PXN875" s="206"/>
      <c r="PXO875" s="206"/>
      <c r="PXP875" s="206"/>
      <c r="PXQ875" s="206"/>
      <c r="PXR875" s="206"/>
      <c r="PXS875" s="206"/>
      <c r="PXT875" s="206"/>
      <c r="PXU875" s="206"/>
      <c r="PXV875" s="206"/>
      <c r="PXW875" s="206"/>
      <c r="PXX875" s="206"/>
      <c r="PXY875" s="206"/>
      <c r="PXZ875" s="206"/>
      <c r="PYA875" s="206"/>
      <c r="PYB875" s="206"/>
      <c r="PYC875" s="206"/>
      <c r="PYD875" s="206"/>
      <c r="PYE875" s="206"/>
      <c r="PYF875" s="206"/>
      <c r="PYG875" s="206"/>
      <c r="PYH875" s="206"/>
      <c r="PYI875" s="206"/>
      <c r="PYJ875" s="206"/>
      <c r="PYK875" s="206"/>
      <c r="PYL875" s="206"/>
      <c r="PYM875" s="206"/>
      <c r="PYN875" s="206"/>
      <c r="PYO875" s="206"/>
      <c r="PYP875" s="206"/>
      <c r="PYQ875" s="206"/>
      <c r="PYR875" s="206"/>
      <c r="PYS875" s="206"/>
      <c r="PYT875" s="206"/>
      <c r="PYU875" s="206"/>
      <c r="PYV875" s="206"/>
      <c r="PYW875" s="206"/>
      <c r="PYX875" s="206"/>
      <c r="PYY875" s="206"/>
      <c r="PYZ875" s="206"/>
      <c r="PZA875" s="206"/>
      <c r="PZB875" s="206"/>
      <c r="PZC875" s="206"/>
      <c r="PZD875" s="206"/>
      <c r="PZE875" s="206"/>
      <c r="PZF875" s="206"/>
      <c r="PZG875" s="206"/>
      <c r="PZH875" s="206"/>
      <c r="PZI875" s="206"/>
      <c r="PZJ875" s="206"/>
      <c r="PZK875" s="206"/>
      <c r="PZL875" s="206"/>
      <c r="PZM875" s="206"/>
      <c r="PZN875" s="206"/>
      <c r="PZO875" s="206"/>
      <c r="PZP875" s="206"/>
      <c r="PZQ875" s="206"/>
      <c r="PZR875" s="206"/>
      <c r="PZS875" s="206"/>
      <c r="PZT875" s="206"/>
      <c r="PZU875" s="206"/>
      <c r="PZV875" s="206"/>
      <c r="PZW875" s="206"/>
      <c r="PZX875" s="206"/>
      <c r="PZY875" s="206"/>
      <c r="PZZ875" s="206"/>
      <c r="QAA875" s="206"/>
      <c r="QAB875" s="206"/>
      <c r="QAC875" s="206"/>
      <c r="QAD875" s="206"/>
      <c r="QAE875" s="206"/>
      <c r="QAF875" s="206"/>
      <c r="QAG875" s="206"/>
      <c r="QAH875" s="206"/>
      <c r="QAI875" s="206"/>
      <c r="QAJ875" s="206"/>
      <c r="QAK875" s="206"/>
      <c r="QAL875" s="206"/>
      <c r="QAM875" s="206"/>
      <c r="QAN875" s="206"/>
      <c r="QAO875" s="206"/>
      <c r="QAP875" s="206"/>
      <c r="QAQ875" s="206"/>
      <c r="QAR875" s="206"/>
      <c r="QAS875" s="206"/>
      <c r="QAT875" s="206"/>
      <c r="QAU875" s="206"/>
      <c r="QAV875" s="206"/>
      <c r="QAW875" s="206"/>
      <c r="QAX875" s="206"/>
      <c r="QAY875" s="206"/>
      <c r="QAZ875" s="206"/>
      <c r="QBA875" s="206"/>
      <c r="QBB875" s="206"/>
      <c r="QBC875" s="206"/>
      <c r="QBD875" s="206"/>
      <c r="QBE875" s="206"/>
      <c r="QBF875" s="206"/>
      <c r="QBG875" s="206"/>
      <c r="QBH875" s="206"/>
      <c r="QBI875" s="206"/>
      <c r="QBJ875" s="206"/>
      <c r="QBK875" s="206"/>
      <c r="QBL875" s="206"/>
      <c r="QBM875" s="206"/>
      <c r="QBN875" s="206"/>
      <c r="QBO875" s="206"/>
      <c r="QBP875" s="206"/>
      <c r="QBQ875" s="206"/>
      <c r="QBR875" s="206"/>
      <c r="QBS875" s="206"/>
      <c r="QBT875" s="206"/>
      <c r="QBU875" s="206"/>
      <c r="QBV875" s="206"/>
      <c r="QBW875" s="206"/>
      <c r="QBX875" s="206"/>
      <c r="QBY875" s="206"/>
      <c r="QBZ875" s="206"/>
      <c r="QCA875" s="206"/>
      <c r="QCB875" s="206"/>
      <c r="QCC875" s="206"/>
      <c r="QCD875" s="206"/>
      <c r="QCE875" s="206"/>
      <c r="QCF875" s="206"/>
      <c r="QCG875" s="206"/>
      <c r="QCH875" s="206"/>
      <c r="QCI875" s="206"/>
      <c r="QCJ875" s="206"/>
      <c r="QCK875" s="206"/>
      <c r="QCL875" s="206"/>
      <c r="QCM875" s="206"/>
      <c r="QCN875" s="206"/>
      <c r="QCO875" s="206"/>
      <c r="QCP875" s="206"/>
      <c r="QCQ875" s="206"/>
      <c r="QCR875" s="206"/>
      <c r="QCS875" s="206"/>
      <c r="QCT875" s="206"/>
      <c r="QCU875" s="206"/>
      <c r="QCV875" s="206"/>
      <c r="QCW875" s="206"/>
      <c r="QCX875" s="206"/>
      <c r="QCY875" s="206"/>
      <c r="QCZ875" s="206"/>
      <c r="QDA875" s="206"/>
      <c r="QDB875" s="206"/>
      <c r="QDC875" s="206"/>
      <c r="QDD875" s="206"/>
      <c r="QDE875" s="206"/>
      <c r="QDF875" s="206"/>
      <c r="QDG875" s="206"/>
      <c r="QDH875" s="206"/>
      <c r="QDI875" s="206"/>
      <c r="QDJ875" s="206"/>
      <c r="QDK875" s="206"/>
      <c r="QDL875" s="206"/>
      <c r="QDM875" s="206"/>
      <c r="QDN875" s="206"/>
      <c r="QDO875" s="206"/>
      <c r="QDP875" s="206"/>
      <c r="QDQ875" s="206"/>
      <c r="QDR875" s="206"/>
      <c r="QDS875" s="206"/>
      <c r="QDT875" s="206"/>
      <c r="QDU875" s="206"/>
      <c r="QDV875" s="206"/>
      <c r="QDW875" s="206"/>
      <c r="QDX875" s="206"/>
      <c r="QDY875" s="206"/>
      <c r="QDZ875" s="206"/>
      <c r="QEA875" s="206"/>
      <c r="QEB875" s="206"/>
      <c r="QEC875" s="206"/>
      <c r="QED875" s="206"/>
      <c r="QEE875" s="206"/>
      <c r="QEF875" s="206"/>
      <c r="QEG875" s="206"/>
      <c r="QEH875" s="206"/>
      <c r="QEI875" s="206"/>
      <c r="QEJ875" s="206"/>
      <c r="QEK875" s="206"/>
      <c r="QEL875" s="206"/>
      <c r="QEM875" s="206"/>
      <c r="QEN875" s="206"/>
      <c r="QEO875" s="206"/>
      <c r="QEP875" s="206"/>
      <c r="QEQ875" s="206"/>
      <c r="QER875" s="206"/>
      <c r="QES875" s="206"/>
      <c r="QET875" s="206"/>
      <c r="QEU875" s="206"/>
      <c r="QEV875" s="206"/>
      <c r="QEW875" s="206"/>
      <c r="QEX875" s="206"/>
      <c r="QEY875" s="206"/>
      <c r="QEZ875" s="206"/>
      <c r="QFA875" s="206"/>
      <c r="QFB875" s="206"/>
      <c r="QFC875" s="206"/>
      <c r="QFD875" s="206"/>
      <c r="QFE875" s="206"/>
      <c r="QFF875" s="206"/>
      <c r="QFG875" s="206"/>
      <c r="QFH875" s="206"/>
      <c r="QFI875" s="206"/>
      <c r="QFJ875" s="206"/>
      <c r="QFK875" s="206"/>
      <c r="QFL875" s="206"/>
      <c r="QFM875" s="206"/>
      <c r="QFN875" s="206"/>
      <c r="QFO875" s="206"/>
      <c r="QFP875" s="206"/>
      <c r="QFQ875" s="206"/>
      <c r="QFR875" s="206"/>
      <c r="QFS875" s="206"/>
      <c r="QFT875" s="206"/>
      <c r="QFU875" s="206"/>
      <c r="QFV875" s="206"/>
      <c r="QFW875" s="206"/>
      <c r="QFX875" s="206"/>
      <c r="QFY875" s="206"/>
      <c r="QFZ875" s="206"/>
      <c r="QGA875" s="206"/>
      <c r="QGB875" s="206"/>
      <c r="QGC875" s="206"/>
      <c r="QGD875" s="206"/>
      <c r="QGE875" s="206"/>
      <c r="QGF875" s="206"/>
      <c r="QGG875" s="206"/>
      <c r="QGH875" s="206"/>
      <c r="QGI875" s="206"/>
      <c r="QGJ875" s="206"/>
      <c r="QGK875" s="206"/>
      <c r="QGL875" s="206"/>
      <c r="QGM875" s="206"/>
      <c r="QGN875" s="206"/>
      <c r="QGO875" s="206"/>
      <c r="QGP875" s="206"/>
      <c r="QGQ875" s="206"/>
      <c r="QGR875" s="206"/>
      <c r="QGS875" s="206"/>
      <c r="QGT875" s="206"/>
      <c r="QGU875" s="206"/>
      <c r="QGV875" s="206"/>
      <c r="QGW875" s="206"/>
      <c r="QGX875" s="206"/>
      <c r="QGY875" s="206"/>
      <c r="QGZ875" s="206"/>
      <c r="QHA875" s="206"/>
      <c r="QHB875" s="206"/>
      <c r="QHC875" s="206"/>
      <c r="QHD875" s="206"/>
      <c r="QHE875" s="206"/>
      <c r="QHF875" s="206"/>
      <c r="QHG875" s="206"/>
      <c r="QHH875" s="206"/>
      <c r="QHI875" s="206"/>
      <c r="QHJ875" s="206"/>
      <c r="QHK875" s="206"/>
      <c r="QHL875" s="206"/>
      <c r="QHM875" s="206"/>
      <c r="QHN875" s="206"/>
      <c r="QHO875" s="206"/>
      <c r="QHP875" s="206"/>
      <c r="QHQ875" s="206"/>
      <c r="QHR875" s="206"/>
      <c r="QHS875" s="206"/>
      <c r="QHT875" s="206"/>
      <c r="QHU875" s="206"/>
      <c r="QHV875" s="206"/>
      <c r="QHW875" s="206"/>
      <c r="QHX875" s="206"/>
      <c r="QHY875" s="206"/>
      <c r="QHZ875" s="206"/>
      <c r="QIA875" s="206"/>
      <c r="QIB875" s="206"/>
      <c r="QIC875" s="206"/>
      <c r="QID875" s="206"/>
      <c r="QIE875" s="206"/>
      <c r="QIF875" s="206"/>
      <c r="QIG875" s="206"/>
      <c r="QIH875" s="206"/>
      <c r="QII875" s="206"/>
      <c r="QIJ875" s="206"/>
      <c r="QIK875" s="206"/>
      <c r="QIL875" s="206"/>
      <c r="QIM875" s="206"/>
      <c r="QIN875" s="206"/>
      <c r="QIO875" s="206"/>
      <c r="QIP875" s="206"/>
      <c r="QIQ875" s="206"/>
      <c r="QIR875" s="206"/>
      <c r="QIS875" s="206"/>
      <c r="QIT875" s="206"/>
      <c r="QIU875" s="206"/>
      <c r="QIV875" s="206"/>
      <c r="QIW875" s="206"/>
      <c r="QIX875" s="206"/>
      <c r="QIY875" s="206"/>
      <c r="QIZ875" s="206"/>
      <c r="QJA875" s="206"/>
      <c r="QJB875" s="206"/>
      <c r="QJC875" s="206"/>
      <c r="QJD875" s="206"/>
      <c r="QJE875" s="206"/>
      <c r="QJF875" s="206"/>
      <c r="QJG875" s="206"/>
      <c r="QJH875" s="206"/>
      <c r="QJI875" s="206"/>
      <c r="QJJ875" s="206"/>
      <c r="QJK875" s="206"/>
      <c r="QJL875" s="206"/>
      <c r="QJM875" s="206"/>
      <c r="QJN875" s="206"/>
      <c r="QJO875" s="206"/>
      <c r="QJP875" s="206"/>
      <c r="QJQ875" s="206"/>
      <c r="QJR875" s="206"/>
      <c r="QJS875" s="206"/>
      <c r="QJT875" s="206"/>
      <c r="QJU875" s="206"/>
      <c r="QJV875" s="206"/>
      <c r="QJW875" s="206"/>
      <c r="QJX875" s="206"/>
      <c r="QJY875" s="206"/>
      <c r="QJZ875" s="206"/>
      <c r="QKA875" s="206"/>
      <c r="QKB875" s="206"/>
      <c r="QKC875" s="206"/>
      <c r="QKD875" s="206"/>
      <c r="QKE875" s="206"/>
      <c r="QKF875" s="206"/>
      <c r="QKG875" s="206"/>
      <c r="QKH875" s="206"/>
      <c r="QKI875" s="206"/>
      <c r="QKJ875" s="206"/>
      <c r="QKK875" s="206"/>
      <c r="QKL875" s="206"/>
      <c r="QKM875" s="206"/>
      <c r="QKN875" s="206"/>
      <c r="QKO875" s="206"/>
      <c r="QKP875" s="206"/>
      <c r="QKQ875" s="206"/>
      <c r="QKR875" s="206"/>
      <c r="QKS875" s="206"/>
      <c r="QKT875" s="206"/>
      <c r="QKU875" s="206"/>
      <c r="QKV875" s="206"/>
      <c r="QKW875" s="206"/>
      <c r="QKX875" s="206"/>
      <c r="QKY875" s="206"/>
      <c r="QKZ875" s="206"/>
      <c r="QLA875" s="206"/>
      <c r="QLB875" s="206"/>
      <c r="QLC875" s="206"/>
      <c r="QLD875" s="206"/>
      <c r="QLE875" s="206"/>
      <c r="QLF875" s="206"/>
      <c r="QLG875" s="206"/>
      <c r="QLH875" s="206"/>
      <c r="QLI875" s="206"/>
      <c r="QLJ875" s="206"/>
      <c r="QLK875" s="206"/>
      <c r="QLL875" s="206"/>
      <c r="QLM875" s="206"/>
      <c r="QLN875" s="206"/>
      <c r="QLO875" s="206"/>
      <c r="QLP875" s="206"/>
      <c r="QLQ875" s="206"/>
      <c r="QLR875" s="206"/>
      <c r="QLS875" s="206"/>
      <c r="QLT875" s="206"/>
      <c r="QLU875" s="206"/>
      <c r="QLV875" s="206"/>
      <c r="QLW875" s="206"/>
      <c r="QLX875" s="206"/>
      <c r="QLY875" s="206"/>
      <c r="QLZ875" s="206"/>
      <c r="QMA875" s="206"/>
      <c r="QMB875" s="206"/>
      <c r="QMC875" s="206"/>
      <c r="QMD875" s="206"/>
      <c r="QME875" s="206"/>
      <c r="QMF875" s="206"/>
      <c r="QMG875" s="206"/>
      <c r="QMH875" s="206"/>
      <c r="QMI875" s="206"/>
      <c r="QMJ875" s="206"/>
      <c r="QMK875" s="206"/>
      <c r="QML875" s="206"/>
      <c r="QMM875" s="206"/>
      <c r="QMN875" s="206"/>
      <c r="QMO875" s="206"/>
      <c r="QMP875" s="206"/>
      <c r="QMQ875" s="206"/>
      <c r="QMR875" s="206"/>
      <c r="QMS875" s="206"/>
      <c r="QMT875" s="206"/>
      <c r="QMU875" s="206"/>
      <c r="QMV875" s="206"/>
      <c r="QMW875" s="206"/>
      <c r="QMX875" s="206"/>
      <c r="QMY875" s="206"/>
      <c r="QMZ875" s="206"/>
      <c r="QNA875" s="206"/>
      <c r="QNB875" s="206"/>
      <c r="QNC875" s="206"/>
      <c r="QND875" s="206"/>
      <c r="QNE875" s="206"/>
      <c r="QNF875" s="206"/>
      <c r="QNG875" s="206"/>
      <c r="QNH875" s="206"/>
      <c r="QNI875" s="206"/>
      <c r="QNJ875" s="206"/>
      <c r="QNK875" s="206"/>
      <c r="QNL875" s="206"/>
      <c r="QNM875" s="206"/>
      <c r="QNN875" s="206"/>
      <c r="QNO875" s="206"/>
      <c r="QNP875" s="206"/>
      <c r="QNQ875" s="206"/>
      <c r="QNR875" s="206"/>
      <c r="QNS875" s="206"/>
      <c r="QNT875" s="206"/>
      <c r="QNU875" s="206"/>
      <c r="QNV875" s="206"/>
      <c r="QNW875" s="206"/>
      <c r="QNX875" s="206"/>
      <c r="QNY875" s="206"/>
      <c r="QNZ875" s="206"/>
      <c r="QOA875" s="206"/>
      <c r="QOB875" s="206"/>
      <c r="QOC875" s="206"/>
      <c r="QOD875" s="206"/>
      <c r="QOE875" s="206"/>
      <c r="QOF875" s="206"/>
      <c r="QOG875" s="206"/>
      <c r="QOH875" s="206"/>
      <c r="QOI875" s="206"/>
      <c r="QOJ875" s="206"/>
      <c r="QOK875" s="206"/>
      <c r="QOL875" s="206"/>
      <c r="QOM875" s="206"/>
      <c r="QON875" s="206"/>
      <c r="QOO875" s="206"/>
      <c r="QOP875" s="206"/>
      <c r="QOQ875" s="206"/>
      <c r="QOR875" s="206"/>
      <c r="QOS875" s="206"/>
      <c r="QOT875" s="206"/>
      <c r="QOU875" s="206"/>
      <c r="QOV875" s="206"/>
      <c r="QOW875" s="206"/>
      <c r="QOX875" s="206"/>
      <c r="QOY875" s="206"/>
      <c r="QOZ875" s="206"/>
      <c r="QPA875" s="206"/>
      <c r="QPB875" s="206"/>
      <c r="QPC875" s="206"/>
      <c r="QPD875" s="206"/>
      <c r="QPE875" s="206"/>
      <c r="QPF875" s="206"/>
      <c r="QPG875" s="206"/>
      <c r="QPH875" s="206"/>
      <c r="QPI875" s="206"/>
      <c r="QPJ875" s="206"/>
      <c r="QPK875" s="206"/>
      <c r="QPL875" s="206"/>
      <c r="QPM875" s="206"/>
      <c r="QPN875" s="206"/>
      <c r="QPO875" s="206"/>
      <c r="QPP875" s="206"/>
      <c r="QPQ875" s="206"/>
      <c r="QPR875" s="206"/>
      <c r="QPS875" s="206"/>
      <c r="QPT875" s="206"/>
      <c r="QPU875" s="206"/>
      <c r="QPV875" s="206"/>
      <c r="QPW875" s="206"/>
      <c r="QPX875" s="206"/>
      <c r="QPY875" s="206"/>
      <c r="QPZ875" s="206"/>
      <c r="QQA875" s="206"/>
      <c r="QQB875" s="206"/>
      <c r="QQC875" s="206"/>
      <c r="QQD875" s="206"/>
      <c r="QQE875" s="206"/>
      <c r="QQF875" s="206"/>
      <c r="QQG875" s="206"/>
      <c r="QQH875" s="206"/>
      <c r="QQI875" s="206"/>
      <c r="QQJ875" s="206"/>
      <c r="QQK875" s="206"/>
      <c r="QQL875" s="206"/>
      <c r="QQM875" s="206"/>
      <c r="QQN875" s="206"/>
      <c r="QQO875" s="206"/>
      <c r="QQP875" s="206"/>
      <c r="QQQ875" s="206"/>
      <c r="QQR875" s="206"/>
      <c r="QQS875" s="206"/>
      <c r="QQT875" s="206"/>
      <c r="QQU875" s="206"/>
      <c r="QQV875" s="206"/>
      <c r="QQW875" s="206"/>
      <c r="QQX875" s="206"/>
      <c r="QQY875" s="206"/>
      <c r="QQZ875" s="206"/>
      <c r="QRA875" s="206"/>
      <c r="QRB875" s="206"/>
      <c r="QRC875" s="206"/>
      <c r="QRD875" s="206"/>
      <c r="QRE875" s="206"/>
      <c r="QRF875" s="206"/>
      <c r="QRG875" s="206"/>
      <c r="QRH875" s="206"/>
      <c r="QRI875" s="206"/>
      <c r="QRJ875" s="206"/>
      <c r="QRK875" s="206"/>
      <c r="QRL875" s="206"/>
      <c r="QRM875" s="206"/>
      <c r="QRN875" s="206"/>
      <c r="QRO875" s="206"/>
      <c r="QRP875" s="206"/>
      <c r="QRQ875" s="206"/>
      <c r="QRR875" s="206"/>
      <c r="QRS875" s="206"/>
      <c r="QRT875" s="206"/>
      <c r="QRU875" s="206"/>
      <c r="QRV875" s="206"/>
      <c r="QRW875" s="206"/>
      <c r="QRX875" s="206"/>
      <c r="QRY875" s="206"/>
      <c r="QRZ875" s="206"/>
      <c r="QSA875" s="206"/>
      <c r="QSB875" s="206"/>
      <c r="QSC875" s="206"/>
      <c r="QSD875" s="206"/>
      <c r="QSE875" s="206"/>
      <c r="QSF875" s="206"/>
      <c r="QSG875" s="206"/>
      <c r="QSH875" s="206"/>
      <c r="QSI875" s="206"/>
      <c r="QSJ875" s="206"/>
      <c r="QSK875" s="206"/>
      <c r="QSL875" s="206"/>
      <c r="QSM875" s="206"/>
      <c r="QSN875" s="206"/>
      <c r="QSO875" s="206"/>
      <c r="QSP875" s="206"/>
      <c r="QSQ875" s="206"/>
      <c r="QSR875" s="206"/>
      <c r="QSS875" s="206"/>
      <c r="QST875" s="206"/>
      <c r="QSU875" s="206"/>
      <c r="QSV875" s="206"/>
      <c r="QSW875" s="206"/>
      <c r="QSX875" s="206"/>
      <c r="QSY875" s="206"/>
      <c r="QSZ875" s="206"/>
      <c r="QTA875" s="206"/>
      <c r="QTB875" s="206"/>
      <c r="QTC875" s="206"/>
      <c r="QTD875" s="206"/>
      <c r="QTE875" s="206"/>
      <c r="QTF875" s="206"/>
      <c r="QTG875" s="206"/>
      <c r="QTH875" s="206"/>
      <c r="QTI875" s="206"/>
      <c r="QTJ875" s="206"/>
      <c r="QTK875" s="206"/>
      <c r="QTL875" s="206"/>
      <c r="QTM875" s="206"/>
      <c r="QTN875" s="206"/>
      <c r="QTO875" s="206"/>
      <c r="QTP875" s="206"/>
      <c r="QTQ875" s="206"/>
      <c r="QTR875" s="206"/>
      <c r="QTS875" s="206"/>
      <c r="QTT875" s="206"/>
      <c r="QTU875" s="206"/>
      <c r="QTV875" s="206"/>
      <c r="QTW875" s="206"/>
      <c r="QTX875" s="206"/>
      <c r="QTY875" s="206"/>
      <c r="QTZ875" s="206"/>
      <c r="QUA875" s="206"/>
      <c r="QUB875" s="206"/>
      <c r="QUC875" s="206"/>
      <c r="QUD875" s="206"/>
      <c r="QUE875" s="206"/>
      <c r="QUF875" s="206"/>
      <c r="QUG875" s="206"/>
      <c r="QUH875" s="206"/>
      <c r="QUI875" s="206"/>
      <c r="QUJ875" s="206"/>
      <c r="QUK875" s="206"/>
      <c r="QUL875" s="206"/>
      <c r="QUM875" s="206"/>
      <c r="QUN875" s="206"/>
      <c r="QUO875" s="206"/>
      <c r="QUP875" s="206"/>
      <c r="QUQ875" s="206"/>
      <c r="QUR875" s="206"/>
      <c r="QUS875" s="206"/>
      <c r="QUT875" s="206"/>
      <c r="QUU875" s="206"/>
      <c r="QUV875" s="206"/>
      <c r="QUW875" s="206"/>
      <c r="QUX875" s="206"/>
      <c r="QUY875" s="206"/>
      <c r="QUZ875" s="206"/>
      <c r="QVA875" s="206"/>
      <c r="QVB875" s="206"/>
      <c r="QVC875" s="206"/>
      <c r="QVD875" s="206"/>
      <c r="QVE875" s="206"/>
      <c r="QVF875" s="206"/>
      <c r="QVG875" s="206"/>
      <c r="QVH875" s="206"/>
      <c r="QVI875" s="206"/>
      <c r="QVJ875" s="206"/>
      <c r="QVK875" s="206"/>
      <c r="QVL875" s="206"/>
      <c r="QVM875" s="206"/>
      <c r="QVN875" s="206"/>
      <c r="QVO875" s="206"/>
      <c r="QVP875" s="206"/>
      <c r="QVQ875" s="206"/>
      <c r="QVR875" s="206"/>
      <c r="QVS875" s="206"/>
      <c r="QVT875" s="206"/>
      <c r="QVU875" s="206"/>
      <c r="QVV875" s="206"/>
      <c r="QVW875" s="206"/>
      <c r="QVX875" s="206"/>
      <c r="QVY875" s="206"/>
      <c r="QVZ875" s="206"/>
      <c r="QWA875" s="206"/>
      <c r="QWB875" s="206"/>
      <c r="QWC875" s="206"/>
      <c r="QWD875" s="206"/>
      <c r="QWE875" s="206"/>
      <c r="QWF875" s="206"/>
      <c r="QWG875" s="206"/>
      <c r="QWH875" s="206"/>
      <c r="QWI875" s="206"/>
      <c r="QWJ875" s="206"/>
      <c r="QWK875" s="206"/>
      <c r="QWL875" s="206"/>
      <c r="QWM875" s="206"/>
      <c r="QWN875" s="206"/>
      <c r="QWO875" s="206"/>
      <c r="QWP875" s="206"/>
      <c r="QWQ875" s="206"/>
      <c r="QWR875" s="206"/>
      <c r="QWS875" s="206"/>
      <c r="QWT875" s="206"/>
      <c r="QWU875" s="206"/>
      <c r="QWV875" s="206"/>
      <c r="QWW875" s="206"/>
      <c r="QWX875" s="206"/>
      <c r="QWY875" s="206"/>
      <c r="QWZ875" s="206"/>
      <c r="QXA875" s="206"/>
      <c r="QXB875" s="206"/>
      <c r="QXC875" s="206"/>
      <c r="QXD875" s="206"/>
      <c r="QXE875" s="206"/>
      <c r="QXF875" s="206"/>
      <c r="QXG875" s="206"/>
      <c r="QXH875" s="206"/>
      <c r="QXI875" s="206"/>
      <c r="QXJ875" s="206"/>
      <c r="QXK875" s="206"/>
      <c r="QXL875" s="206"/>
      <c r="QXM875" s="206"/>
      <c r="QXN875" s="206"/>
      <c r="QXO875" s="206"/>
      <c r="QXP875" s="206"/>
      <c r="QXQ875" s="206"/>
      <c r="QXR875" s="206"/>
      <c r="QXS875" s="206"/>
      <c r="QXT875" s="206"/>
      <c r="QXU875" s="206"/>
      <c r="QXV875" s="206"/>
      <c r="QXW875" s="206"/>
      <c r="QXX875" s="206"/>
      <c r="QXY875" s="206"/>
      <c r="QXZ875" s="206"/>
      <c r="QYA875" s="206"/>
      <c r="QYB875" s="206"/>
      <c r="QYC875" s="206"/>
      <c r="QYD875" s="206"/>
      <c r="QYE875" s="206"/>
      <c r="QYF875" s="206"/>
      <c r="QYG875" s="206"/>
      <c r="QYH875" s="206"/>
      <c r="QYI875" s="206"/>
      <c r="QYJ875" s="206"/>
      <c r="QYK875" s="206"/>
      <c r="QYL875" s="206"/>
      <c r="QYM875" s="206"/>
      <c r="QYN875" s="206"/>
      <c r="QYO875" s="206"/>
      <c r="QYP875" s="206"/>
      <c r="QYQ875" s="206"/>
      <c r="QYR875" s="206"/>
      <c r="QYS875" s="206"/>
      <c r="QYT875" s="206"/>
      <c r="QYU875" s="206"/>
      <c r="QYV875" s="206"/>
      <c r="QYW875" s="206"/>
      <c r="QYX875" s="206"/>
      <c r="QYY875" s="206"/>
      <c r="QYZ875" s="206"/>
      <c r="QZA875" s="206"/>
      <c r="QZB875" s="206"/>
      <c r="QZC875" s="206"/>
      <c r="QZD875" s="206"/>
      <c r="QZE875" s="206"/>
      <c r="QZF875" s="206"/>
      <c r="QZG875" s="206"/>
      <c r="QZH875" s="206"/>
      <c r="QZI875" s="206"/>
      <c r="QZJ875" s="206"/>
      <c r="QZK875" s="206"/>
      <c r="QZL875" s="206"/>
      <c r="QZM875" s="206"/>
      <c r="QZN875" s="206"/>
      <c r="QZO875" s="206"/>
      <c r="QZP875" s="206"/>
      <c r="QZQ875" s="206"/>
      <c r="QZR875" s="206"/>
      <c r="QZS875" s="206"/>
      <c r="QZT875" s="206"/>
      <c r="QZU875" s="206"/>
      <c r="QZV875" s="206"/>
      <c r="QZW875" s="206"/>
      <c r="QZX875" s="206"/>
      <c r="QZY875" s="206"/>
      <c r="QZZ875" s="206"/>
      <c r="RAA875" s="206"/>
      <c r="RAB875" s="206"/>
      <c r="RAC875" s="206"/>
      <c r="RAD875" s="206"/>
      <c r="RAE875" s="206"/>
      <c r="RAF875" s="206"/>
      <c r="RAG875" s="206"/>
      <c r="RAH875" s="206"/>
      <c r="RAI875" s="206"/>
      <c r="RAJ875" s="206"/>
      <c r="RAK875" s="206"/>
      <c r="RAL875" s="206"/>
      <c r="RAM875" s="206"/>
      <c r="RAN875" s="206"/>
      <c r="RAO875" s="206"/>
      <c r="RAP875" s="206"/>
      <c r="RAQ875" s="206"/>
      <c r="RAR875" s="206"/>
      <c r="RAS875" s="206"/>
      <c r="RAT875" s="206"/>
      <c r="RAU875" s="206"/>
      <c r="RAV875" s="206"/>
      <c r="RAW875" s="206"/>
      <c r="RAX875" s="206"/>
      <c r="RAY875" s="206"/>
      <c r="RAZ875" s="206"/>
      <c r="RBA875" s="206"/>
      <c r="RBB875" s="206"/>
      <c r="RBC875" s="206"/>
      <c r="RBD875" s="206"/>
      <c r="RBE875" s="206"/>
      <c r="RBF875" s="206"/>
      <c r="RBG875" s="206"/>
      <c r="RBH875" s="206"/>
      <c r="RBI875" s="206"/>
      <c r="RBJ875" s="206"/>
      <c r="RBK875" s="206"/>
      <c r="RBL875" s="206"/>
      <c r="RBM875" s="206"/>
      <c r="RBN875" s="206"/>
      <c r="RBO875" s="206"/>
      <c r="RBP875" s="206"/>
      <c r="RBQ875" s="206"/>
      <c r="RBR875" s="206"/>
      <c r="RBS875" s="206"/>
      <c r="RBT875" s="206"/>
      <c r="RBU875" s="206"/>
      <c r="RBV875" s="206"/>
      <c r="RBW875" s="206"/>
      <c r="RBX875" s="206"/>
      <c r="RBY875" s="206"/>
      <c r="RBZ875" s="206"/>
      <c r="RCA875" s="206"/>
      <c r="RCB875" s="206"/>
      <c r="RCC875" s="206"/>
      <c r="RCD875" s="206"/>
      <c r="RCE875" s="206"/>
      <c r="RCF875" s="206"/>
      <c r="RCG875" s="206"/>
      <c r="RCH875" s="206"/>
      <c r="RCI875" s="206"/>
      <c r="RCJ875" s="206"/>
      <c r="RCK875" s="206"/>
      <c r="RCL875" s="206"/>
      <c r="RCM875" s="206"/>
      <c r="RCN875" s="206"/>
      <c r="RCO875" s="206"/>
      <c r="RCP875" s="206"/>
      <c r="RCQ875" s="206"/>
      <c r="RCR875" s="206"/>
      <c r="RCS875" s="206"/>
      <c r="RCT875" s="206"/>
      <c r="RCU875" s="206"/>
      <c r="RCV875" s="206"/>
      <c r="RCW875" s="206"/>
      <c r="RCX875" s="206"/>
      <c r="RCY875" s="206"/>
      <c r="RCZ875" s="206"/>
      <c r="RDA875" s="206"/>
      <c r="RDB875" s="206"/>
      <c r="RDC875" s="206"/>
      <c r="RDD875" s="206"/>
      <c r="RDE875" s="206"/>
      <c r="RDF875" s="206"/>
      <c r="RDG875" s="206"/>
      <c r="RDH875" s="206"/>
      <c r="RDI875" s="206"/>
      <c r="RDJ875" s="206"/>
      <c r="RDK875" s="206"/>
      <c r="RDL875" s="206"/>
      <c r="RDM875" s="206"/>
      <c r="RDN875" s="206"/>
      <c r="RDO875" s="206"/>
      <c r="RDP875" s="206"/>
      <c r="RDQ875" s="206"/>
      <c r="RDR875" s="206"/>
      <c r="RDS875" s="206"/>
      <c r="RDT875" s="206"/>
      <c r="RDU875" s="206"/>
      <c r="RDV875" s="206"/>
      <c r="RDW875" s="206"/>
      <c r="RDX875" s="206"/>
      <c r="RDY875" s="206"/>
      <c r="RDZ875" s="206"/>
      <c r="REA875" s="206"/>
      <c r="REB875" s="206"/>
      <c r="REC875" s="206"/>
      <c r="RED875" s="206"/>
      <c r="REE875" s="206"/>
      <c r="REF875" s="206"/>
      <c r="REG875" s="206"/>
      <c r="REH875" s="206"/>
      <c r="REI875" s="206"/>
      <c r="REJ875" s="206"/>
      <c r="REK875" s="206"/>
      <c r="REL875" s="206"/>
      <c r="REM875" s="206"/>
      <c r="REN875" s="206"/>
      <c r="REO875" s="206"/>
      <c r="REP875" s="206"/>
      <c r="REQ875" s="206"/>
      <c r="RER875" s="206"/>
      <c r="RES875" s="206"/>
      <c r="RET875" s="206"/>
      <c r="REU875" s="206"/>
      <c r="REV875" s="206"/>
      <c r="REW875" s="206"/>
      <c r="REX875" s="206"/>
      <c r="REY875" s="206"/>
      <c r="REZ875" s="206"/>
      <c r="RFA875" s="206"/>
      <c r="RFB875" s="206"/>
      <c r="RFC875" s="206"/>
      <c r="RFD875" s="206"/>
      <c r="RFE875" s="206"/>
      <c r="RFF875" s="206"/>
      <c r="RFG875" s="206"/>
      <c r="RFH875" s="206"/>
      <c r="RFI875" s="206"/>
      <c r="RFJ875" s="206"/>
      <c r="RFK875" s="206"/>
      <c r="RFL875" s="206"/>
      <c r="RFM875" s="206"/>
      <c r="RFN875" s="206"/>
      <c r="RFO875" s="206"/>
      <c r="RFP875" s="206"/>
      <c r="RFQ875" s="206"/>
      <c r="RFR875" s="206"/>
      <c r="RFS875" s="206"/>
      <c r="RFT875" s="206"/>
      <c r="RFU875" s="206"/>
      <c r="RFV875" s="206"/>
      <c r="RFW875" s="206"/>
      <c r="RFX875" s="206"/>
      <c r="RFY875" s="206"/>
      <c r="RFZ875" s="206"/>
      <c r="RGA875" s="206"/>
      <c r="RGB875" s="206"/>
      <c r="RGC875" s="206"/>
      <c r="RGD875" s="206"/>
      <c r="RGE875" s="206"/>
      <c r="RGF875" s="206"/>
      <c r="RGG875" s="206"/>
      <c r="RGH875" s="206"/>
      <c r="RGI875" s="206"/>
      <c r="RGJ875" s="206"/>
      <c r="RGK875" s="206"/>
      <c r="RGL875" s="206"/>
      <c r="RGM875" s="206"/>
      <c r="RGN875" s="206"/>
      <c r="RGO875" s="206"/>
      <c r="RGP875" s="206"/>
      <c r="RGQ875" s="206"/>
      <c r="RGR875" s="206"/>
      <c r="RGS875" s="206"/>
      <c r="RGT875" s="206"/>
      <c r="RGU875" s="206"/>
      <c r="RGV875" s="206"/>
      <c r="RGW875" s="206"/>
      <c r="RGX875" s="206"/>
      <c r="RGY875" s="206"/>
      <c r="RGZ875" s="206"/>
      <c r="RHA875" s="206"/>
      <c r="RHB875" s="206"/>
      <c r="RHC875" s="206"/>
      <c r="RHD875" s="206"/>
      <c r="RHE875" s="206"/>
      <c r="RHF875" s="206"/>
      <c r="RHG875" s="206"/>
      <c r="RHH875" s="206"/>
      <c r="RHI875" s="206"/>
      <c r="RHJ875" s="206"/>
      <c r="RHK875" s="206"/>
      <c r="RHL875" s="206"/>
      <c r="RHM875" s="206"/>
      <c r="RHN875" s="206"/>
      <c r="RHO875" s="206"/>
      <c r="RHP875" s="206"/>
      <c r="RHQ875" s="206"/>
      <c r="RHR875" s="206"/>
      <c r="RHS875" s="206"/>
      <c r="RHT875" s="206"/>
      <c r="RHU875" s="206"/>
      <c r="RHV875" s="206"/>
      <c r="RHW875" s="206"/>
      <c r="RHX875" s="206"/>
      <c r="RHY875" s="206"/>
      <c r="RHZ875" s="206"/>
      <c r="RIA875" s="206"/>
      <c r="RIB875" s="206"/>
      <c r="RIC875" s="206"/>
      <c r="RID875" s="206"/>
      <c r="RIE875" s="206"/>
      <c r="RIF875" s="206"/>
      <c r="RIG875" s="206"/>
      <c r="RIH875" s="206"/>
      <c r="RII875" s="206"/>
      <c r="RIJ875" s="206"/>
      <c r="RIK875" s="206"/>
      <c r="RIL875" s="206"/>
      <c r="RIM875" s="206"/>
      <c r="RIN875" s="206"/>
      <c r="RIO875" s="206"/>
      <c r="RIP875" s="206"/>
      <c r="RIQ875" s="206"/>
      <c r="RIR875" s="206"/>
      <c r="RIS875" s="206"/>
      <c r="RIT875" s="206"/>
      <c r="RIU875" s="206"/>
      <c r="RIV875" s="206"/>
      <c r="RIW875" s="206"/>
      <c r="RIX875" s="206"/>
      <c r="RIY875" s="206"/>
      <c r="RIZ875" s="206"/>
      <c r="RJA875" s="206"/>
      <c r="RJB875" s="206"/>
      <c r="RJC875" s="206"/>
      <c r="RJD875" s="206"/>
      <c r="RJE875" s="206"/>
      <c r="RJF875" s="206"/>
      <c r="RJG875" s="206"/>
      <c r="RJH875" s="206"/>
      <c r="RJI875" s="206"/>
      <c r="RJJ875" s="206"/>
      <c r="RJK875" s="206"/>
      <c r="RJL875" s="206"/>
      <c r="RJM875" s="206"/>
      <c r="RJN875" s="206"/>
      <c r="RJO875" s="206"/>
      <c r="RJP875" s="206"/>
      <c r="RJQ875" s="206"/>
      <c r="RJR875" s="206"/>
      <c r="RJS875" s="206"/>
      <c r="RJT875" s="206"/>
      <c r="RJU875" s="206"/>
      <c r="RJV875" s="206"/>
      <c r="RJW875" s="206"/>
      <c r="RJX875" s="206"/>
      <c r="RJY875" s="206"/>
      <c r="RJZ875" s="206"/>
      <c r="RKA875" s="206"/>
      <c r="RKB875" s="206"/>
      <c r="RKC875" s="206"/>
      <c r="RKD875" s="206"/>
      <c r="RKE875" s="206"/>
      <c r="RKF875" s="206"/>
      <c r="RKG875" s="206"/>
      <c r="RKH875" s="206"/>
      <c r="RKI875" s="206"/>
      <c r="RKJ875" s="206"/>
      <c r="RKK875" s="206"/>
      <c r="RKL875" s="206"/>
      <c r="RKM875" s="206"/>
      <c r="RKN875" s="206"/>
      <c r="RKO875" s="206"/>
      <c r="RKP875" s="206"/>
      <c r="RKQ875" s="206"/>
      <c r="RKR875" s="206"/>
      <c r="RKS875" s="206"/>
      <c r="RKT875" s="206"/>
      <c r="RKU875" s="206"/>
      <c r="RKV875" s="206"/>
      <c r="RKW875" s="206"/>
      <c r="RKX875" s="206"/>
      <c r="RKY875" s="206"/>
      <c r="RKZ875" s="206"/>
      <c r="RLA875" s="206"/>
      <c r="RLB875" s="206"/>
      <c r="RLC875" s="206"/>
      <c r="RLD875" s="206"/>
      <c r="RLE875" s="206"/>
      <c r="RLF875" s="206"/>
      <c r="RLG875" s="206"/>
      <c r="RLH875" s="206"/>
      <c r="RLI875" s="206"/>
      <c r="RLJ875" s="206"/>
      <c r="RLK875" s="206"/>
      <c r="RLL875" s="206"/>
      <c r="RLM875" s="206"/>
      <c r="RLN875" s="206"/>
      <c r="RLO875" s="206"/>
      <c r="RLP875" s="206"/>
      <c r="RLQ875" s="206"/>
      <c r="RLR875" s="206"/>
      <c r="RLS875" s="206"/>
      <c r="RLT875" s="206"/>
      <c r="RLU875" s="206"/>
      <c r="RLV875" s="206"/>
      <c r="RLW875" s="206"/>
      <c r="RLX875" s="206"/>
      <c r="RLY875" s="206"/>
      <c r="RLZ875" s="206"/>
      <c r="RMA875" s="206"/>
      <c r="RMB875" s="206"/>
      <c r="RMC875" s="206"/>
      <c r="RMD875" s="206"/>
      <c r="RME875" s="206"/>
      <c r="RMF875" s="206"/>
      <c r="RMG875" s="206"/>
      <c r="RMH875" s="206"/>
      <c r="RMI875" s="206"/>
      <c r="RMJ875" s="206"/>
      <c r="RMK875" s="206"/>
      <c r="RML875" s="206"/>
      <c r="RMM875" s="206"/>
      <c r="RMN875" s="206"/>
      <c r="RMO875" s="206"/>
      <c r="RMP875" s="206"/>
      <c r="RMQ875" s="206"/>
      <c r="RMR875" s="206"/>
      <c r="RMS875" s="206"/>
      <c r="RMT875" s="206"/>
      <c r="RMU875" s="206"/>
      <c r="RMV875" s="206"/>
      <c r="RMW875" s="206"/>
      <c r="RMX875" s="206"/>
      <c r="RMY875" s="206"/>
      <c r="RMZ875" s="206"/>
      <c r="RNA875" s="206"/>
      <c r="RNB875" s="206"/>
      <c r="RNC875" s="206"/>
      <c r="RND875" s="206"/>
      <c r="RNE875" s="206"/>
      <c r="RNF875" s="206"/>
      <c r="RNG875" s="206"/>
      <c r="RNH875" s="206"/>
      <c r="RNI875" s="206"/>
      <c r="RNJ875" s="206"/>
      <c r="RNK875" s="206"/>
      <c r="RNL875" s="206"/>
      <c r="RNM875" s="206"/>
      <c r="RNN875" s="206"/>
      <c r="RNO875" s="206"/>
      <c r="RNP875" s="206"/>
      <c r="RNQ875" s="206"/>
      <c r="RNR875" s="206"/>
      <c r="RNS875" s="206"/>
      <c r="RNT875" s="206"/>
      <c r="RNU875" s="206"/>
      <c r="RNV875" s="206"/>
      <c r="RNW875" s="206"/>
      <c r="RNX875" s="206"/>
      <c r="RNY875" s="206"/>
      <c r="RNZ875" s="206"/>
      <c r="ROA875" s="206"/>
      <c r="ROB875" s="206"/>
      <c r="ROC875" s="206"/>
      <c r="ROD875" s="206"/>
      <c r="ROE875" s="206"/>
      <c r="ROF875" s="206"/>
      <c r="ROG875" s="206"/>
      <c r="ROH875" s="206"/>
      <c r="ROI875" s="206"/>
      <c r="ROJ875" s="206"/>
      <c r="ROK875" s="206"/>
      <c r="ROL875" s="206"/>
      <c r="ROM875" s="206"/>
      <c r="RON875" s="206"/>
      <c r="ROO875" s="206"/>
      <c r="ROP875" s="206"/>
      <c r="ROQ875" s="206"/>
      <c r="ROR875" s="206"/>
      <c r="ROS875" s="206"/>
      <c r="ROT875" s="206"/>
      <c r="ROU875" s="206"/>
      <c r="ROV875" s="206"/>
      <c r="ROW875" s="206"/>
      <c r="ROX875" s="206"/>
      <c r="ROY875" s="206"/>
      <c r="ROZ875" s="206"/>
      <c r="RPA875" s="206"/>
      <c r="RPB875" s="206"/>
      <c r="RPC875" s="206"/>
      <c r="RPD875" s="206"/>
      <c r="RPE875" s="206"/>
      <c r="RPF875" s="206"/>
      <c r="RPG875" s="206"/>
      <c r="RPH875" s="206"/>
      <c r="RPI875" s="206"/>
      <c r="RPJ875" s="206"/>
      <c r="RPK875" s="206"/>
      <c r="RPL875" s="206"/>
      <c r="RPM875" s="206"/>
      <c r="RPN875" s="206"/>
      <c r="RPO875" s="206"/>
      <c r="RPP875" s="206"/>
      <c r="RPQ875" s="206"/>
      <c r="RPR875" s="206"/>
      <c r="RPS875" s="206"/>
      <c r="RPT875" s="206"/>
      <c r="RPU875" s="206"/>
      <c r="RPV875" s="206"/>
      <c r="RPW875" s="206"/>
      <c r="RPX875" s="206"/>
      <c r="RPY875" s="206"/>
      <c r="RPZ875" s="206"/>
      <c r="RQA875" s="206"/>
      <c r="RQB875" s="206"/>
      <c r="RQC875" s="206"/>
      <c r="RQD875" s="206"/>
      <c r="RQE875" s="206"/>
      <c r="RQF875" s="206"/>
      <c r="RQG875" s="206"/>
      <c r="RQH875" s="206"/>
      <c r="RQI875" s="206"/>
      <c r="RQJ875" s="206"/>
      <c r="RQK875" s="206"/>
      <c r="RQL875" s="206"/>
      <c r="RQM875" s="206"/>
      <c r="RQN875" s="206"/>
      <c r="RQO875" s="206"/>
      <c r="RQP875" s="206"/>
      <c r="RQQ875" s="206"/>
      <c r="RQR875" s="206"/>
      <c r="RQS875" s="206"/>
      <c r="RQT875" s="206"/>
      <c r="RQU875" s="206"/>
      <c r="RQV875" s="206"/>
      <c r="RQW875" s="206"/>
      <c r="RQX875" s="206"/>
      <c r="RQY875" s="206"/>
      <c r="RQZ875" s="206"/>
      <c r="RRA875" s="206"/>
      <c r="RRB875" s="206"/>
      <c r="RRC875" s="206"/>
      <c r="RRD875" s="206"/>
      <c r="RRE875" s="206"/>
      <c r="RRF875" s="206"/>
      <c r="RRG875" s="206"/>
      <c r="RRH875" s="206"/>
      <c r="RRI875" s="206"/>
      <c r="RRJ875" s="206"/>
      <c r="RRK875" s="206"/>
      <c r="RRL875" s="206"/>
      <c r="RRM875" s="206"/>
      <c r="RRN875" s="206"/>
      <c r="RRO875" s="206"/>
      <c r="RRP875" s="206"/>
      <c r="RRQ875" s="206"/>
      <c r="RRR875" s="206"/>
      <c r="RRS875" s="206"/>
      <c r="RRT875" s="206"/>
      <c r="RRU875" s="206"/>
      <c r="RRV875" s="206"/>
      <c r="RRW875" s="206"/>
      <c r="RRX875" s="206"/>
      <c r="RRY875" s="206"/>
      <c r="RRZ875" s="206"/>
      <c r="RSA875" s="206"/>
      <c r="RSB875" s="206"/>
      <c r="RSC875" s="206"/>
      <c r="RSD875" s="206"/>
      <c r="RSE875" s="206"/>
      <c r="RSF875" s="206"/>
      <c r="RSG875" s="206"/>
      <c r="RSH875" s="206"/>
      <c r="RSI875" s="206"/>
      <c r="RSJ875" s="206"/>
      <c r="RSK875" s="206"/>
      <c r="RSL875" s="206"/>
      <c r="RSM875" s="206"/>
      <c r="RSN875" s="206"/>
      <c r="RSO875" s="206"/>
      <c r="RSP875" s="206"/>
      <c r="RSQ875" s="206"/>
      <c r="RSR875" s="206"/>
      <c r="RSS875" s="206"/>
      <c r="RST875" s="206"/>
      <c r="RSU875" s="206"/>
      <c r="RSV875" s="206"/>
      <c r="RSW875" s="206"/>
      <c r="RSX875" s="206"/>
      <c r="RSY875" s="206"/>
      <c r="RSZ875" s="206"/>
      <c r="RTA875" s="206"/>
      <c r="RTB875" s="206"/>
      <c r="RTC875" s="206"/>
      <c r="RTD875" s="206"/>
      <c r="RTE875" s="206"/>
      <c r="RTF875" s="206"/>
      <c r="RTG875" s="206"/>
      <c r="RTH875" s="206"/>
      <c r="RTI875" s="206"/>
      <c r="RTJ875" s="206"/>
      <c r="RTK875" s="206"/>
      <c r="RTL875" s="206"/>
      <c r="RTM875" s="206"/>
      <c r="RTN875" s="206"/>
      <c r="RTO875" s="206"/>
      <c r="RTP875" s="206"/>
      <c r="RTQ875" s="206"/>
      <c r="RTR875" s="206"/>
      <c r="RTS875" s="206"/>
      <c r="RTT875" s="206"/>
      <c r="RTU875" s="206"/>
      <c r="RTV875" s="206"/>
      <c r="RTW875" s="206"/>
      <c r="RTX875" s="206"/>
      <c r="RTY875" s="206"/>
      <c r="RTZ875" s="206"/>
      <c r="RUA875" s="206"/>
      <c r="RUB875" s="206"/>
      <c r="RUC875" s="206"/>
      <c r="RUD875" s="206"/>
      <c r="RUE875" s="206"/>
      <c r="RUF875" s="206"/>
      <c r="RUG875" s="206"/>
      <c r="RUH875" s="206"/>
      <c r="RUI875" s="206"/>
      <c r="RUJ875" s="206"/>
      <c r="RUK875" s="206"/>
      <c r="RUL875" s="206"/>
      <c r="RUM875" s="206"/>
      <c r="RUN875" s="206"/>
      <c r="RUO875" s="206"/>
      <c r="RUP875" s="206"/>
      <c r="RUQ875" s="206"/>
      <c r="RUR875" s="206"/>
      <c r="RUS875" s="206"/>
      <c r="RUT875" s="206"/>
      <c r="RUU875" s="206"/>
      <c r="RUV875" s="206"/>
      <c r="RUW875" s="206"/>
      <c r="RUX875" s="206"/>
      <c r="RUY875" s="206"/>
      <c r="RUZ875" s="206"/>
      <c r="RVA875" s="206"/>
      <c r="RVB875" s="206"/>
      <c r="RVC875" s="206"/>
      <c r="RVD875" s="206"/>
      <c r="RVE875" s="206"/>
      <c r="RVF875" s="206"/>
      <c r="RVG875" s="206"/>
      <c r="RVH875" s="206"/>
      <c r="RVI875" s="206"/>
      <c r="RVJ875" s="206"/>
      <c r="RVK875" s="206"/>
      <c r="RVL875" s="206"/>
      <c r="RVM875" s="206"/>
      <c r="RVN875" s="206"/>
      <c r="RVO875" s="206"/>
      <c r="RVP875" s="206"/>
      <c r="RVQ875" s="206"/>
      <c r="RVR875" s="206"/>
      <c r="RVS875" s="206"/>
      <c r="RVT875" s="206"/>
      <c r="RVU875" s="206"/>
      <c r="RVV875" s="206"/>
      <c r="RVW875" s="206"/>
      <c r="RVX875" s="206"/>
      <c r="RVY875" s="206"/>
      <c r="RVZ875" s="206"/>
      <c r="RWA875" s="206"/>
      <c r="RWB875" s="206"/>
      <c r="RWC875" s="206"/>
      <c r="RWD875" s="206"/>
      <c r="RWE875" s="206"/>
      <c r="RWF875" s="206"/>
      <c r="RWG875" s="206"/>
      <c r="RWH875" s="206"/>
      <c r="RWI875" s="206"/>
      <c r="RWJ875" s="206"/>
      <c r="RWK875" s="206"/>
      <c r="RWL875" s="206"/>
      <c r="RWM875" s="206"/>
      <c r="RWN875" s="206"/>
      <c r="RWO875" s="206"/>
      <c r="RWP875" s="206"/>
      <c r="RWQ875" s="206"/>
      <c r="RWR875" s="206"/>
      <c r="RWS875" s="206"/>
      <c r="RWT875" s="206"/>
      <c r="RWU875" s="206"/>
      <c r="RWV875" s="206"/>
      <c r="RWW875" s="206"/>
      <c r="RWX875" s="206"/>
      <c r="RWY875" s="206"/>
      <c r="RWZ875" s="206"/>
      <c r="RXA875" s="206"/>
      <c r="RXB875" s="206"/>
      <c r="RXC875" s="206"/>
      <c r="RXD875" s="206"/>
      <c r="RXE875" s="206"/>
      <c r="RXF875" s="206"/>
      <c r="RXG875" s="206"/>
      <c r="RXH875" s="206"/>
      <c r="RXI875" s="206"/>
      <c r="RXJ875" s="206"/>
      <c r="RXK875" s="206"/>
      <c r="RXL875" s="206"/>
      <c r="RXM875" s="206"/>
      <c r="RXN875" s="206"/>
      <c r="RXO875" s="206"/>
      <c r="RXP875" s="206"/>
      <c r="RXQ875" s="206"/>
      <c r="RXR875" s="206"/>
      <c r="RXS875" s="206"/>
      <c r="RXT875" s="206"/>
      <c r="RXU875" s="206"/>
      <c r="RXV875" s="206"/>
      <c r="RXW875" s="206"/>
      <c r="RXX875" s="206"/>
      <c r="RXY875" s="206"/>
      <c r="RXZ875" s="206"/>
      <c r="RYA875" s="206"/>
      <c r="RYB875" s="206"/>
      <c r="RYC875" s="206"/>
      <c r="RYD875" s="206"/>
      <c r="RYE875" s="206"/>
      <c r="RYF875" s="206"/>
      <c r="RYG875" s="206"/>
      <c r="RYH875" s="206"/>
      <c r="RYI875" s="206"/>
      <c r="RYJ875" s="206"/>
      <c r="RYK875" s="206"/>
      <c r="RYL875" s="206"/>
      <c r="RYM875" s="206"/>
      <c r="RYN875" s="206"/>
      <c r="RYO875" s="206"/>
      <c r="RYP875" s="206"/>
      <c r="RYQ875" s="206"/>
      <c r="RYR875" s="206"/>
      <c r="RYS875" s="206"/>
      <c r="RYT875" s="206"/>
      <c r="RYU875" s="206"/>
      <c r="RYV875" s="206"/>
      <c r="RYW875" s="206"/>
      <c r="RYX875" s="206"/>
      <c r="RYY875" s="206"/>
      <c r="RYZ875" s="206"/>
      <c r="RZA875" s="206"/>
      <c r="RZB875" s="206"/>
      <c r="RZC875" s="206"/>
      <c r="RZD875" s="206"/>
      <c r="RZE875" s="206"/>
      <c r="RZF875" s="206"/>
      <c r="RZG875" s="206"/>
      <c r="RZH875" s="206"/>
      <c r="RZI875" s="206"/>
      <c r="RZJ875" s="206"/>
      <c r="RZK875" s="206"/>
      <c r="RZL875" s="206"/>
      <c r="RZM875" s="206"/>
      <c r="RZN875" s="206"/>
      <c r="RZO875" s="206"/>
      <c r="RZP875" s="206"/>
      <c r="RZQ875" s="206"/>
      <c r="RZR875" s="206"/>
      <c r="RZS875" s="206"/>
      <c r="RZT875" s="206"/>
      <c r="RZU875" s="206"/>
      <c r="RZV875" s="206"/>
      <c r="RZW875" s="206"/>
      <c r="RZX875" s="206"/>
      <c r="RZY875" s="206"/>
      <c r="RZZ875" s="206"/>
      <c r="SAA875" s="206"/>
      <c r="SAB875" s="206"/>
      <c r="SAC875" s="206"/>
      <c r="SAD875" s="206"/>
      <c r="SAE875" s="206"/>
      <c r="SAF875" s="206"/>
      <c r="SAG875" s="206"/>
      <c r="SAH875" s="206"/>
      <c r="SAI875" s="206"/>
      <c r="SAJ875" s="206"/>
      <c r="SAK875" s="206"/>
      <c r="SAL875" s="206"/>
      <c r="SAM875" s="206"/>
      <c r="SAN875" s="206"/>
      <c r="SAO875" s="206"/>
      <c r="SAP875" s="206"/>
      <c r="SAQ875" s="206"/>
      <c r="SAR875" s="206"/>
      <c r="SAS875" s="206"/>
      <c r="SAT875" s="206"/>
      <c r="SAU875" s="206"/>
      <c r="SAV875" s="206"/>
      <c r="SAW875" s="206"/>
      <c r="SAX875" s="206"/>
      <c r="SAY875" s="206"/>
      <c r="SAZ875" s="206"/>
      <c r="SBA875" s="206"/>
      <c r="SBB875" s="206"/>
      <c r="SBC875" s="206"/>
      <c r="SBD875" s="206"/>
      <c r="SBE875" s="206"/>
      <c r="SBF875" s="206"/>
      <c r="SBG875" s="206"/>
      <c r="SBH875" s="206"/>
      <c r="SBI875" s="206"/>
      <c r="SBJ875" s="206"/>
      <c r="SBK875" s="206"/>
      <c r="SBL875" s="206"/>
      <c r="SBM875" s="206"/>
      <c r="SBN875" s="206"/>
      <c r="SBO875" s="206"/>
      <c r="SBP875" s="206"/>
      <c r="SBQ875" s="206"/>
      <c r="SBR875" s="206"/>
      <c r="SBS875" s="206"/>
      <c r="SBT875" s="206"/>
      <c r="SBU875" s="206"/>
      <c r="SBV875" s="206"/>
      <c r="SBW875" s="206"/>
      <c r="SBX875" s="206"/>
      <c r="SBY875" s="206"/>
      <c r="SBZ875" s="206"/>
      <c r="SCA875" s="206"/>
      <c r="SCB875" s="206"/>
      <c r="SCC875" s="206"/>
      <c r="SCD875" s="206"/>
      <c r="SCE875" s="206"/>
      <c r="SCF875" s="206"/>
      <c r="SCG875" s="206"/>
      <c r="SCH875" s="206"/>
      <c r="SCI875" s="206"/>
      <c r="SCJ875" s="206"/>
      <c r="SCK875" s="206"/>
      <c r="SCL875" s="206"/>
      <c r="SCM875" s="206"/>
      <c r="SCN875" s="206"/>
      <c r="SCO875" s="206"/>
      <c r="SCP875" s="206"/>
      <c r="SCQ875" s="206"/>
      <c r="SCR875" s="206"/>
      <c r="SCS875" s="206"/>
      <c r="SCT875" s="206"/>
      <c r="SCU875" s="206"/>
      <c r="SCV875" s="206"/>
      <c r="SCW875" s="206"/>
      <c r="SCX875" s="206"/>
      <c r="SCY875" s="206"/>
      <c r="SCZ875" s="206"/>
      <c r="SDA875" s="206"/>
      <c r="SDB875" s="206"/>
      <c r="SDC875" s="206"/>
      <c r="SDD875" s="206"/>
      <c r="SDE875" s="206"/>
      <c r="SDF875" s="206"/>
      <c r="SDG875" s="206"/>
      <c r="SDH875" s="206"/>
      <c r="SDI875" s="206"/>
      <c r="SDJ875" s="206"/>
      <c r="SDK875" s="206"/>
      <c r="SDL875" s="206"/>
      <c r="SDM875" s="206"/>
      <c r="SDN875" s="206"/>
      <c r="SDO875" s="206"/>
      <c r="SDP875" s="206"/>
      <c r="SDQ875" s="206"/>
      <c r="SDR875" s="206"/>
      <c r="SDS875" s="206"/>
      <c r="SDT875" s="206"/>
      <c r="SDU875" s="206"/>
      <c r="SDV875" s="206"/>
      <c r="SDW875" s="206"/>
      <c r="SDX875" s="206"/>
      <c r="SDY875" s="206"/>
      <c r="SDZ875" s="206"/>
      <c r="SEA875" s="206"/>
      <c r="SEB875" s="206"/>
      <c r="SEC875" s="206"/>
      <c r="SED875" s="206"/>
      <c r="SEE875" s="206"/>
      <c r="SEF875" s="206"/>
      <c r="SEG875" s="206"/>
      <c r="SEH875" s="206"/>
      <c r="SEI875" s="206"/>
      <c r="SEJ875" s="206"/>
      <c r="SEK875" s="206"/>
      <c r="SEL875" s="206"/>
      <c r="SEM875" s="206"/>
      <c r="SEN875" s="206"/>
      <c r="SEO875" s="206"/>
      <c r="SEP875" s="206"/>
      <c r="SEQ875" s="206"/>
      <c r="SER875" s="206"/>
      <c r="SES875" s="206"/>
      <c r="SET875" s="206"/>
      <c r="SEU875" s="206"/>
      <c r="SEV875" s="206"/>
      <c r="SEW875" s="206"/>
      <c r="SEX875" s="206"/>
      <c r="SEY875" s="206"/>
      <c r="SEZ875" s="206"/>
      <c r="SFA875" s="206"/>
      <c r="SFB875" s="206"/>
      <c r="SFC875" s="206"/>
      <c r="SFD875" s="206"/>
      <c r="SFE875" s="206"/>
      <c r="SFF875" s="206"/>
      <c r="SFG875" s="206"/>
      <c r="SFH875" s="206"/>
      <c r="SFI875" s="206"/>
      <c r="SFJ875" s="206"/>
      <c r="SFK875" s="206"/>
      <c r="SFL875" s="206"/>
      <c r="SFM875" s="206"/>
      <c r="SFN875" s="206"/>
      <c r="SFO875" s="206"/>
      <c r="SFP875" s="206"/>
      <c r="SFQ875" s="206"/>
      <c r="SFR875" s="206"/>
      <c r="SFS875" s="206"/>
      <c r="SFT875" s="206"/>
      <c r="SFU875" s="206"/>
      <c r="SFV875" s="206"/>
      <c r="SFW875" s="206"/>
      <c r="SFX875" s="206"/>
      <c r="SFY875" s="206"/>
      <c r="SFZ875" s="206"/>
      <c r="SGA875" s="206"/>
      <c r="SGB875" s="206"/>
      <c r="SGC875" s="206"/>
      <c r="SGD875" s="206"/>
      <c r="SGE875" s="206"/>
      <c r="SGF875" s="206"/>
      <c r="SGG875" s="206"/>
      <c r="SGH875" s="206"/>
      <c r="SGI875" s="206"/>
      <c r="SGJ875" s="206"/>
      <c r="SGK875" s="206"/>
      <c r="SGL875" s="206"/>
      <c r="SGM875" s="206"/>
      <c r="SGN875" s="206"/>
      <c r="SGO875" s="206"/>
      <c r="SGP875" s="206"/>
      <c r="SGQ875" s="206"/>
      <c r="SGR875" s="206"/>
      <c r="SGS875" s="206"/>
      <c r="SGT875" s="206"/>
      <c r="SGU875" s="206"/>
      <c r="SGV875" s="206"/>
      <c r="SGW875" s="206"/>
      <c r="SGX875" s="206"/>
      <c r="SGY875" s="206"/>
      <c r="SGZ875" s="206"/>
      <c r="SHA875" s="206"/>
      <c r="SHB875" s="206"/>
      <c r="SHC875" s="206"/>
      <c r="SHD875" s="206"/>
      <c r="SHE875" s="206"/>
      <c r="SHF875" s="206"/>
      <c r="SHG875" s="206"/>
      <c r="SHH875" s="206"/>
      <c r="SHI875" s="206"/>
      <c r="SHJ875" s="206"/>
      <c r="SHK875" s="206"/>
      <c r="SHL875" s="206"/>
      <c r="SHM875" s="206"/>
      <c r="SHN875" s="206"/>
      <c r="SHO875" s="206"/>
      <c r="SHP875" s="206"/>
      <c r="SHQ875" s="206"/>
      <c r="SHR875" s="206"/>
      <c r="SHS875" s="206"/>
      <c r="SHT875" s="206"/>
      <c r="SHU875" s="206"/>
      <c r="SHV875" s="206"/>
      <c r="SHW875" s="206"/>
      <c r="SHX875" s="206"/>
      <c r="SHY875" s="206"/>
      <c r="SHZ875" s="206"/>
      <c r="SIA875" s="206"/>
      <c r="SIB875" s="206"/>
      <c r="SIC875" s="206"/>
      <c r="SID875" s="206"/>
      <c r="SIE875" s="206"/>
      <c r="SIF875" s="206"/>
      <c r="SIG875" s="206"/>
      <c r="SIH875" s="206"/>
      <c r="SII875" s="206"/>
      <c r="SIJ875" s="206"/>
      <c r="SIK875" s="206"/>
      <c r="SIL875" s="206"/>
      <c r="SIM875" s="206"/>
      <c r="SIN875" s="206"/>
      <c r="SIO875" s="206"/>
      <c r="SIP875" s="206"/>
      <c r="SIQ875" s="206"/>
      <c r="SIR875" s="206"/>
      <c r="SIS875" s="206"/>
      <c r="SIT875" s="206"/>
      <c r="SIU875" s="206"/>
      <c r="SIV875" s="206"/>
      <c r="SIW875" s="206"/>
      <c r="SIX875" s="206"/>
      <c r="SIY875" s="206"/>
      <c r="SIZ875" s="206"/>
      <c r="SJA875" s="206"/>
      <c r="SJB875" s="206"/>
      <c r="SJC875" s="206"/>
      <c r="SJD875" s="206"/>
      <c r="SJE875" s="206"/>
      <c r="SJF875" s="206"/>
      <c r="SJG875" s="206"/>
      <c r="SJH875" s="206"/>
      <c r="SJI875" s="206"/>
      <c r="SJJ875" s="206"/>
      <c r="SJK875" s="206"/>
      <c r="SJL875" s="206"/>
      <c r="SJM875" s="206"/>
      <c r="SJN875" s="206"/>
      <c r="SJO875" s="206"/>
      <c r="SJP875" s="206"/>
      <c r="SJQ875" s="206"/>
      <c r="SJR875" s="206"/>
      <c r="SJS875" s="206"/>
      <c r="SJT875" s="206"/>
      <c r="SJU875" s="206"/>
      <c r="SJV875" s="206"/>
      <c r="SJW875" s="206"/>
      <c r="SJX875" s="206"/>
      <c r="SJY875" s="206"/>
      <c r="SJZ875" s="206"/>
      <c r="SKA875" s="206"/>
      <c r="SKB875" s="206"/>
      <c r="SKC875" s="206"/>
      <c r="SKD875" s="206"/>
      <c r="SKE875" s="206"/>
      <c r="SKF875" s="206"/>
      <c r="SKG875" s="206"/>
      <c r="SKH875" s="206"/>
      <c r="SKI875" s="206"/>
      <c r="SKJ875" s="206"/>
      <c r="SKK875" s="206"/>
      <c r="SKL875" s="206"/>
      <c r="SKM875" s="206"/>
      <c r="SKN875" s="206"/>
      <c r="SKO875" s="206"/>
      <c r="SKP875" s="206"/>
      <c r="SKQ875" s="206"/>
      <c r="SKR875" s="206"/>
      <c r="SKS875" s="206"/>
      <c r="SKT875" s="206"/>
      <c r="SKU875" s="206"/>
      <c r="SKV875" s="206"/>
      <c r="SKW875" s="206"/>
      <c r="SKX875" s="206"/>
      <c r="SKY875" s="206"/>
      <c r="SKZ875" s="206"/>
      <c r="SLA875" s="206"/>
      <c r="SLB875" s="206"/>
      <c r="SLC875" s="206"/>
      <c r="SLD875" s="206"/>
      <c r="SLE875" s="206"/>
      <c r="SLF875" s="206"/>
      <c r="SLG875" s="206"/>
      <c r="SLH875" s="206"/>
      <c r="SLI875" s="206"/>
      <c r="SLJ875" s="206"/>
      <c r="SLK875" s="206"/>
      <c r="SLL875" s="206"/>
      <c r="SLM875" s="206"/>
      <c r="SLN875" s="206"/>
      <c r="SLO875" s="206"/>
      <c r="SLP875" s="206"/>
      <c r="SLQ875" s="206"/>
      <c r="SLR875" s="206"/>
      <c r="SLS875" s="206"/>
      <c r="SLT875" s="206"/>
      <c r="SLU875" s="206"/>
      <c r="SLV875" s="206"/>
      <c r="SLW875" s="206"/>
      <c r="SLX875" s="206"/>
      <c r="SLY875" s="206"/>
      <c r="SLZ875" s="206"/>
      <c r="SMA875" s="206"/>
      <c r="SMB875" s="206"/>
      <c r="SMC875" s="206"/>
      <c r="SMD875" s="206"/>
      <c r="SME875" s="206"/>
      <c r="SMF875" s="206"/>
      <c r="SMG875" s="206"/>
      <c r="SMH875" s="206"/>
      <c r="SMI875" s="206"/>
      <c r="SMJ875" s="206"/>
      <c r="SMK875" s="206"/>
      <c r="SML875" s="206"/>
      <c r="SMM875" s="206"/>
      <c r="SMN875" s="206"/>
      <c r="SMO875" s="206"/>
      <c r="SMP875" s="206"/>
      <c r="SMQ875" s="206"/>
      <c r="SMR875" s="206"/>
      <c r="SMS875" s="206"/>
      <c r="SMT875" s="206"/>
      <c r="SMU875" s="206"/>
      <c r="SMV875" s="206"/>
      <c r="SMW875" s="206"/>
      <c r="SMX875" s="206"/>
      <c r="SMY875" s="206"/>
      <c r="SMZ875" s="206"/>
      <c r="SNA875" s="206"/>
      <c r="SNB875" s="206"/>
      <c r="SNC875" s="206"/>
      <c r="SND875" s="206"/>
      <c r="SNE875" s="206"/>
      <c r="SNF875" s="206"/>
      <c r="SNG875" s="206"/>
      <c r="SNH875" s="206"/>
      <c r="SNI875" s="206"/>
      <c r="SNJ875" s="206"/>
      <c r="SNK875" s="206"/>
      <c r="SNL875" s="206"/>
      <c r="SNM875" s="206"/>
      <c r="SNN875" s="206"/>
      <c r="SNO875" s="206"/>
      <c r="SNP875" s="206"/>
      <c r="SNQ875" s="206"/>
      <c r="SNR875" s="206"/>
      <c r="SNS875" s="206"/>
      <c r="SNT875" s="206"/>
      <c r="SNU875" s="206"/>
      <c r="SNV875" s="206"/>
      <c r="SNW875" s="206"/>
      <c r="SNX875" s="206"/>
      <c r="SNY875" s="206"/>
      <c r="SNZ875" s="206"/>
      <c r="SOA875" s="206"/>
      <c r="SOB875" s="206"/>
      <c r="SOC875" s="206"/>
      <c r="SOD875" s="206"/>
      <c r="SOE875" s="206"/>
      <c r="SOF875" s="206"/>
      <c r="SOG875" s="206"/>
      <c r="SOH875" s="206"/>
      <c r="SOI875" s="206"/>
      <c r="SOJ875" s="206"/>
      <c r="SOK875" s="206"/>
      <c r="SOL875" s="206"/>
      <c r="SOM875" s="206"/>
      <c r="SON875" s="206"/>
      <c r="SOO875" s="206"/>
      <c r="SOP875" s="206"/>
      <c r="SOQ875" s="206"/>
      <c r="SOR875" s="206"/>
      <c r="SOS875" s="206"/>
      <c r="SOT875" s="206"/>
      <c r="SOU875" s="206"/>
      <c r="SOV875" s="206"/>
      <c r="SOW875" s="206"/>
      <c r="SOX875" s="206"/>
      <c r="SOY875" s="206"/>
      <c r="SOZ875" s="206"/>
      <c r="SPA875" s="206"/>
      <c r="SPB875" s="206"/>
      <c r="SPC875" s="206"/>
      <c r="SPD875" s="206"/>
      <c r="SPE875" s="206"/>
      <c r="SPF875" s="206"/>
      <c r="SPG875" s="206"/>
      <c r="SPH875" s="206"/>
      <c r="SPI875" s="206"/>
      <c r="SPJ875" s="206"/>
      <c r="SPK875" s="206"/>
      <c r="SPL875" s="206"/>
      <c r="SPM875" s="206"/>
      <c r="SPN875" s="206"/>
      <c r="SPO875" s="206"/>
      <c r="SPP875" s="206"/>
      <c r="SPQ875" s="206"/>
      <c r="SPR875" s="206"/>
      <c r="SPS875" s="206"/>
      <c r="SPT875" s="206"/>
      <c r="SPU875" s="206"/>
      <c r="SPV875" s="206"/>
      <c r="SPW875" s="206"/>
      <c r="SPX875" s="206"/>
      <c r="SPY875" s="206"/>
      <c r="SPZ875" s="206"/>
      <c r="SQA875" s="206"/>
      <c r="SQB875" s="206"/>
      <c r="SQC875" s="206"/>
      <c r="SQD875" s="206"/>
      <c r="SQE875" s="206"/>
      <c r="SQF875" s="206"/>
      <c r="SQG875" s="206"/>
      <c r="SQH875" s="206"/>
      <c r="SQI875" s="206"/>
      <c r="SQJ875" s="206"/>
      <c r="SQK875" s="206"/>
      <c r="SQL875" s="206"/>
      <c r="SQM875" s="206"/>
      <c r="SQN875" s="206"/>
      <c r="SQO875" s="206"/>
      <c r="SQP875" s="206"/>
      <c r="SQQ875" s="206"/>
      <c r="SQR875" s="206"/>
      <c r="SQS875" s="206"/>
      <c r="SQT875" s="206"/>
      <c r="SQU875" s="206"/>
      <c r="SQV875" s="206"/>
      <c r="SQW875" s="206"/>
      <c r="SQX875" s="206"/>
      <c r="SQY875" s="206"/>
      <c r="SQZ875" s="206"/>
      <c r="SRA875" s="206"/>
      <c r="SRB875" s="206"/>
      <c r="SRC875" s="206"/>
      <c r="SRD875" s="206"/>
      <c r="SRE875" s="206"/>
      <c r="SRF875" s="206"/>
      <c r="SRG875" s="206"/>
      <c r="SRH875" s="206"/>
      <c r="SRI875" s="206"/>
      <c r="SRJ875" s="206"/>
      <c r="SRK875" s="206"/>
      <c r="SRL875" s="206"/>
      <c r="SRM875" s="206"/>
      <c r="SRN875" s="206"/>
      <c r="SRO875" s="206"/>
      <c r="SRP875" s="206"/>
      <c r="SRQ875" s="206"/>
      <c r="SRR875" s="206"/>
      <c r="SRS875" s="206"/>
      <c r="SRT875" s="206"/>
      <c r="SRU875" s="206"/>
      <c r="SRV875" s="206"/>
      <c r="SRW875" s="206"/>
      <c r="SRX875" s="206"/>
      <c r="SRY875" s="206"/>
      <c r="SRZ875" s="206"/>
      <c r="SSA875" s="206"/>
      <c r="SSB875" s="206"/>
      <c r="SSC875" s="206"/>
      <c r="SSD875" s="206"/>
      <c r="SSE875" s="206"/>
      <c r="SSF875" s="206"/>
      <c r="SSG875" s="206"/>
      <c r="SSH875" s="206"/>
      <c r="SSI875" s="206"/>
      <c r="SSJ875" s="206"/>
      <c r="SSK875" s="206"/>
      <c r="SSL875" s="206"/>
      <c r="SSM875" s="206"/>
      <c r="SSN875" s="206"/>
      <c r="SSO875" s="206"/>
      <c r="SSP875" s="206"/>
      <c r="SSQ875" s="206"/>
      <c r="SSR875" s="206"/>
      <c r="SSS875" s="206"/>
      <c r="SST875" s="206"/>
      <c r="SSU875" s="206"/>
      <c r="SSV875" s="206"/>
      <c r="SSW875" s="206"/>
      <c r="SSX875" s="206"/>
      <c r="SSY875" s="206"/>
      <c r="SSZ875" s="206"/>
      <c r="STA875" s="206"/>
      <c r="STB875" s="206"/>
      <c r="STC875" s="206"/>
      <c r="STD875" s="206"/>
      <c r="STE875" s="206"/>
      <c r="STF875" s="206"/>
      <c r="STG875" s="206"/>
      <c r="STH875" s="206"/>
      <c r="STI875" s="206"/>
      <c r="STJ875" s="206"/>
      <c r="STK875" s="206"/>
      <c r="STL875" s="206"/>
      <c r="STM875" s="206"/>
      <c r="STN875" s="206"/>
      <c r="STO875" s="206"/>
      <c r="STP875" s="206"/>
      <c r="STQ875" s="206"/>
      <c r="STR875" s="206"/>
      <c r="STS875" s="206"/>
      <c r="STT875" s="206"/>
      <c r="STU875" s="206"/>
      <c r="STV875" s="206"/>
      <c r="STW875" s="206"/>
      <c r="STX875" s="206"/>
      <c r="STY875" s="206"/>
      <c r="STZ875" s="206"/>
      <c r="SUA875" s="206"/>
      <c r="SUB875" s="206"/>
      <c r="SUC875" s="206"/>
      <c r="SUD875" s="206"/>
      <c r="SUE875" s="206"/>
      <c r="SUF875" s="206"/>
      <c r="SUG875" s="206"/>
      <c r="SUH875" s="206"/>
      <c r="SUI875" s="206"/>
      <c r="SUJ875" s="206"/>
      <c r="SUK875" s="206"/>
      <c r="SUL875" s="206"/>
      <c r="SUM875" s="206"/>
      <c r="SUN875" s="206"/>
      <c r="SUO875" s="206"/>
      <c r="SUP875" s="206"/>
      <c r="SUQ875" s="206"/>
      <c r="SUR875" s="206"/>
      <c r="SUS875" s="206"/>
      <c r="SUT875" s="206"/>
      <c r="SUU875" s="206"/>
      <c r="SUV875" s="206"/>
      <c r="SUW875" s="206"/>
      <c r="SUX875" s="206"/>
      <c r="SUY875" s="206"/>
      <c r="SUZ875" s="206"/>
      <c r="SVA875" s="206"/>
      <c r="SVB875" s="206"/>
      <c r="SVC875" s="206"/>
      <c r="SVD875" s="206"/>
      <c r="SVE875" s="206"/>
      <c r="SVF875" s="206"/>
      <c r="SVG875" s="206"/>
      <c r="SVH875" s="206"/>
      <c r="SVI875" s="206"/>
      <c r="SVJ875" s="206"/>
      <c r="SVK875" s="206"/>
      <c r="SVL875" s="206"/>
      <c r="SVM875" s="206"/>
      <c r="SVN875" s="206"/>
      <c r="SVO875" s="206"/>
      <c r="SVP875" s="206"/>
      <c r="SVQ875" s="206"/>
      <c r="SVR875" s="206"/>
      <c r="SVS875" s="206"/>
      <c r="SVT875" s="206"/>
      <c r="SVU875" s="206"/>
      <c r="SVV875" s="206"/>
      <c r="SVW875" s="206"/>
      <c r="SVX875" s="206"/>
      <c r="SVY875" s="206"/>
      <c r="SVZ875" s="206"/>
      <c r="SWA875" s="206"/>
      <c r="SWB875" s="206"/>
      <c r="SWC875" s="206"/>
      <c r="SWD875" s="206"/>
      <c r="SWE875" s="206"/>
      <c r="SWF875" s="206"/>
      <c r="SWG875" s="206"/>
      <c r="SWH875" s="206"/>
      <c r="SWI875" s="206"/>
      <c r="SWJ875" s="206"/>
      <c r="SWK875" s="206"/>
      <c r="SWL875" s="206"/>
      <c r="SWM875" s="206"/>
      <c r="SWN875" s="206"/>
      <c r="SWO875" s="206"/>
      <c r="SWP875" s="206"/>
      <c r="SWQ875" s="206"/>
      <c r="SWR875" s="206"/>
      <c r="SWS875" s="206"/>
      <c r="SWT875" s="206"/>
      <c r="SWU875" s="206"/>
      <c r="SWV875" s="206"/>
      <c r="SWW875" s="206"/>
      <c r="SWX875" s="206"/>
      <c r="SWY875" s="206"/>
      <c r="SWZ875" s="206"/>
      <c r="SXA875" s="206"/>
      <c r="SXB875" s="206"/>
      <c r="SXC875" s="206"/>
      <c r="SXD875" s="206"/>
      <c r="SXE875" s="206"/>
      <c r="SXF875" s="206"/>
      <c r="SXG875" s="206"/>
      <c r="SXH875" s="206"/>
      <c r="SXI875" s="206"/>
      <c r="SXJ875" s="206"/>
      <c r="SXK875" s="206"/>
      <c r="SXL875" s="206"/>
      <c r="SXM875" s="206"/>
      <c r="SXN875" s="206"/>
      <c r="SXO875" s="206"/>
      <c r="SXP875" s="206"/>
      <c r="SXQ875" s="206"/>
      <c r="SXR875" s="206"/>
      <c r="SXS875" s="206"/>
      <c r="SXT875" s="206"/>
      <c r="SXU875" s="206"/>
      <c r="SXV875" s="206"/>
      <c r="SXW875" s="206"/>
      <c r="SXX875" s="206"/>
      <c r="SXY875" s="206"/>
      <c r="SXZ875" s="206"/>
      <c r="SYA875" s="206"/>
      <c r="SYB875" s="206"/>
      <c r="SYC875" s="206"/>
      <c r="SYD875" s="206"/>
      <c r="SYE875" s="206"/>
      <c r="SYF875" s="206"/>
      <c r="SYG875" s="206"/>
      <c r="SYH875" s="206"/>
      <c r="SYI875" s="206"/>
      <c r="SYJ875" s="206"/>
      <c r="SYK875" s="206"/>
      <c r="SYL875" s="206"/>
      <c r="SYM875" s="206"/>
      <c r="SYN875" s="206"/>
      <c r="SYO875" s="206"/>
      <c r="SYP875" s="206"/>
      <c r="SYQ875" s="206"/>
      <c r="SYR875" s="206"/>
      <c r="SYS875" s="206"/>
      <c r="SYT875" s="206"/>
      <c r="SYU875" s="206"/>
      <c r="SYV875" s="206"/>
      <c r="SYW875" s="206"/>
      <c r="SYX875" s="206"/>
      <c r="SYY875" s="206"/>
      <c r="SYZ875" s="206"/>
      <c r="SZA875" s="206"/>
      <c r="SZB875" s="206"/>
      <c r="SZC875" s="206"/>
      <c r="SZD875" s="206"/>
      <c r="SZE875" s="206"/>
      <c r="SZF875" s="206"/>
      <c r="SZG875" s="206"/>
      <c r="SZH875" s="206"/>
      <c r="SZI875" s="206"/>
      <c r="SZJ875" s="206"/>
      <c r="SZK875" s="206"/>
      <c r="SZL875" s="206"/>
      <c r="SZM875" s="206"/>
      <c r="SZN875" s="206"/>
      <c r="SZO875" s="206"/>
      <c r="SZP875" s="206"/>
      <c r="SZQ875" s="206"/>
      <c r="SZR875" s="206"/>
      <c r="SZS875" s="206"/>
      <c r="SZT875" s="206"/>
      <c r="SZU875" s="206"/>
      <c r="SZV875" s="206"/>
      <c r="SZW875" s="206"/>
      <c r="SZX875" s="206"/>
      <c r="SZY875" s="206"/>
      <c r="SZZ875" s="206"/>
      <c r="TAA875" s="206"/>
      <c r="TAB875" s="206"/>
      <c r="TAC875" s="206"/>
      <c r="TAD875" s="206"/>
      <c r="TAE875" s="206"/>
      <c r="TAF875" s="206"/>
      <c r="TAG875" s="206"/>
      <c r="TAH875" s="206"/>
      <c r="TAI875" s="206"/>
      <c r="TAJ875" s="206"/>
      <c r="TAK875" s="206"/>
      <c r="TAL875" s="206"/>
      <c r="TAM875" s="206"/>
      <c r="TAN875" s="206"/>
      <c r="TAO875" s="206"/>
      <c r="TAP875" s="206"/>
      <c r="TAQ875" s="206"/>
      <c r="TAR875" s="206"/>
      <c r="TAS875" s="206"/>
      <c r="TAT875" s="206"/>
      <c r="TAU875" s="206"/>
      <c r="TAV875" s="206"/>
      <c r="TAW875" s="206"/>
      <c r="TAX875" s="206"/>
      <c r="TAY875" s="206"/>
      <c r="TAZ875" s="206"/>
      <c r="TBA875" s="206"/>
      <c r="TBB875" s="206"/>
      <c r="TBC875" s="206"/>
      <c r="TBD875" s="206"/>
      <c r="TBE875" s="206"/>
      <c r="TBF875" s="206"/>
      <c r="TBG875" s="206"/>
      <c r="TBH875" s="206"/>
      <c r="TBI875" s="206"/>
      <c r="TBJ875" s="206"/>
      <c r="TBK875" s="206"/>
      <c r="TBL875" s="206"/>
      <c r="TBM875" s="206"/>
      <c r="TBN875" s="206"/>
      <c r="TBO875" s="206"/>
      <c r="TBP875" s="206"/>
      <c r="TBQ875" s="206"/>
      <c r="TBR875" s="206"/>
      <c r="TBS875" s="206"/>
      <c r="TBT875" s="206"/>
      <c r="TBU875" s="206"/>
      <c r="TBV875" s="206"/>
      <c r="TBW875" s="206"/>
      <c r="TBX875" s="206"/>
      <c r="TBY875" s="206"/>
      <c r="TBZ875" s="206"/>
      <c r="TCA875" s="206"/>
      <c r="TCB875" s="206"/>
      <c r="TCC875" s="206"/>
      <c r="TCD875" s="206"/>
      <c r="TCE875" s="206"/>
      <c r="TCF875" s="206"/>
      <c r="TCG875" s="206"/>
      <c r="TCH875" s="206"/>
      <c r="TCI875" s="206"/>
      <c r="TCJ875" s="206"/>
      <c r="TCK875" s="206"/>
      <c r="TCL875" s="206"/>
      <c r="TCM875" s="206"/>
      <c r="TCN875" s="206"/>
      <c r="TCO875" s="206"/>
      <c r="TCP875" s="206"/>
      <c r="TCQ875" s="206"/>
      <c r="TCR875" s="206"/>
      <c r="TCS875" s="206"/>
      <c r="TCT875" s="206"/>
      <c r="TCU875" s="206"/>
      <c r="TCV875" s="206"/>
      <c r="TCW875" s="206"/>
      <c r="TCX875" s="206"/>
      <c r="TCY875" s="206"/>
      <c r="TCZ875" s="206"/>
      <c r="TDA875" s="206"/>
      <c r="TDB875" s="206"/>
      <c r="TDC875" s="206"/>
      <c r="TDD875" s="206"/>
      <c r="TDE875" s="206"/>
      <c r="TDF875" s="206"/>
      <c r="TDG875" s="206"/>
      <c r="TDH875" s="206"/>
      <c r="TDI875" s="206"/>
      <c r="TDJ875" s="206"/>
      <c r="TDK875" s="206"/>
      <c r="TDL875" s="206"/>
      <c r="TDM875" s="206"/>
      <c r="TDN875" s="206"/>
      <c r="TDO875" s="206"/>
      <c r="TDP875" s="206"/>
      <c r="TDQ875" s="206"/>
      <c r="TDR875" s="206"/>
      <c r="TDS875" s="206"/>
      <c r="TDT875" s="206"/>
      <c r="TDU875" s="206"/>
      <c r="TDV875" s="206"/>
      <c r="TDW875" s="206"/>
      <c r="TDX875" s="206"/>
      <c r="TDY875" s="206"/>
      <c r="TDZ875" s="206"/>
      <c r="TEA875" s="206"/>
      <c r="TEB875" s="206"/>
      <c r="TEC875" s="206"/>
      <c r="TED875" s="206"/>
      <c r="TEE875" s="206"/>
      <c r="TEF875" s="206"/>
      <c r="TEG875" s="206"/>
      <c r="TEH875" s="206"/>
      <c r="TEI875" s="206"/>
      <c r="TEJ875" s="206"/>
      <c r="TEK875" s="206"/>
      <c r="TEL875" s="206"/>
      <c r="TEM875" s="206"/>
      <c r="TEN875" s="206"/>
      <c r="TEO875" s="206"/>
      <c r="TEP875" s="206"/>
      <c r="TEQ875" s="206"/>
      <c r="TER875" s="206"/>
      <c r="TES875" s="206"/>
      <c r="TET875" s="206"/>
      <c r="TEU875" s="206"/>
      <c r="TEV875" s="206"/>
      <c r="TEW875" s="206"/>
      <c r="TEX875" s="206"/>
      <c r="TEY875" s="206"/>
      <c r="TEZ875" s="206"/>
      <c r="TFA875" s="206"/>
      <c r="TFB875" s="206"/>
      <c r="TFC875" s="206"/>
      <c r="TFD875" s="206"/>
      <c r="TFE875" s="206"/>
      <c r="TFF875" s="206"/>
      <c r="TFG875" s="206"/>
      <c r="TFH875" s="206"/>
      <c r="TFI875" s="206"/>
      <c r="TFJ875" s="206"/>
      <c r="TFK875" s="206"/>
      <c r="TFL875" s="206"/>
      <c r="TFM875" s="206"/>
      <c r="TFN875" s="206"/>
      <c r="TFO875" s="206"/>
      <c r="TFP875" s="206"/>
      <c r="TFQ875" s="206"/>
      <c r="TFR875" s="206"/>
      <c r="TFS875" s="206"/>
      <c r="TFT875" s="206"/>
      <c r="TFU875" s="206"/>
      <c r="TFV875" s="206"/>
      <c r="TFW875" s="206"/>
      <c r="TFX875" s="206"/>
      <c r="TFY875" s="206"/>
      <c r="TFZ875" s="206"/>
      <c r="TGA875" s="206"/>
      <c r="TGB875" s="206"/>
      <c r="TGC875" s="206"/>
      <c r="TGD875" s="206"/>
      <c r="TGE875" s="206"/>
      <c r="TGF875" s="206"/>
      <c r="TGG875" s="206"/>
      <c r="TGH875" s="206"/>
      <c r="TGI875" s="206"/>
      <c r="TGJ875" s="206"/>
      <c r="TGK875" s="206"/>
      <c r="TGL875" s="206"/>
      <c r="TGM875" s="206"/>
      <c r="TGN875" s="206"/>
      <c r="TGO875" s="206"/>
      <c r="TGP875" s="206"/>
      <c r="TGQ875" s="206"/>
      <c r="TGR875" s="206"/>
      <c r="TGS875" s="206"/>
      <c r="TGT875" s="206"/>
      <c r="TGU875" s="206"/>
      <c r="TGV875" s="206"/>
      <c r="TGW875" s="206"/>
      <c r="TGX875" s="206"/>
      <c r="TGY875" s="206"/>
      <c r="TGZ875" s="206"/>
      <c r="THA875" s="206"/>
      <c r="THB875" s="206"/>
      <c r="THC875" s="206"/>
      <c r="THD875" s="206"/>
      <c r="THE875" s="206"/>
      <c r="THF875" s="206"/>
      <c r="THG875" s="206"/>
      <c r="THH875" s="206"/>
      <c r="THI875" s="206"/>
      <c r="THJ875" s="206"/>
      <c r="THK875" s="206"/>
      <c r="THL875" s="206"/>
      <c r="THM875" s="206"/>
      <c r="THN875" s="206"/>
      <c r="THO875" s="206"/>
      <c r="THP875" s="206"/>
      <c r="THQ875" s="206"/>
      <c r="THR875" s="206"/>
      <c r="THS875" s="206"/>
      <c r="THT875" s="206"/>
      <c r="THU875" s="206"/>
      <c r="THV875" s="206"/>
      <c r="THW875" s="206"/>
      <c r="THX875" s="206"/>
      <c r="THY875" s="206"/>
      <c r="THZ875" s="206"/>
      <c r="TIA875" s="206"/>
      <c r="TIB875" s="206"/>
      <c r="TIC875" s="206"/>
      <c r="TID875" s="206"/>
      <c r="TIE875" s="206"/>
      <c r="TIF875" s="206"/>
      <c r="TIG875" s="206"/>
      <c r="TIH875" s="206"/>
      <c r="TII875" s="206"/>
      <c r="TIJ875" s="206"/>
      <c r="TIK875" s="206"/>
      <c r="TIL875" s="206"/>
      <c r="TIM875" s="206"/>
      <c r="TIN875" s="206"/>
      <c r="TIO875" s="206"/>
      <c r="TIP875" s="206"/>
      <c r="TIQ875" s="206"/>
      <c r="TIR875" s="206"/>
      <c r="TIS875" s="206"/>
      <c r="TIT875" s="206"/>
      <c r="TIU875" s="206"/>
      <c r="TIV875" s="206"/>
      <c r="TIW875" s="206"/>
      <c r="TIX875" s="206"/>
      <c r="TIY875" s="206"/>
      <c r="TIZ875" s="206"/>
      <c r="TJA875" s="206"/>
      <c r="TJB875" s="206"/>
      <c r="TJC875" s="206"/>
      <c r="TJD875" s="206"/>
      <c r="TJE875" s="206"/>
      <c r="TJF875" s="206"/>
      <c r="TJG875" s="206"/>
      <c r="TJH875" s="206"/>
      <c r="TJI875" s="206"/>
      <c r="TJJ875" s="206"/>
      <c r="TJK875" s="206"/>
      <c r="TJL875" s="206"/>
      <c r="TJM875" s="206"/>
      <c r="TJN875" s="206"/>
      <c r="TJO875" s="206"/>
      <c r="TJP875" s="206"/>
      <c r="TJQ875" s="206"/>
      <c r="TJR875" s="206"/>
      <c r="TJS875" s="206"/>
      <c r="TJT875" s="206"/>
      <c r="TJU875" s="206"/>
      <c r="TJV875" s="206"/>
      <c r="TJW875" s="206"/>
      <c r="TJX875" s="206"/>
      <c r="TJY875" s="206"/>
      <c r="TJZ875" s="206"/>
      <c r="TKA875" s="206"/>
      <c r="TKB875" s="206"/>
      <c r="TKC875" s="206"/>
      <c r="TKD875" s="206"/>
      <c r="TKE875" s="206"/>
      <c r="TKF875" s="206"/>
      <c r="TKG875" s="206"/>
      <c r="TKH875" s="206"/>
      <c r="TKI875" s="206"/>
      <c r="TKJ875" s="206"/>
      <c r="TKK875" s="206"/>
      <c r="TKL875" s="206"/>
      <c r="TKM875" s="206"/>
      <c r="TKN875" s="206"/>
      <c r="TKO875" s="206"/>
      <c r="TKP875" s="206"/>
      <c r="TKQ875" s="206"/>
      <c r="TKR875" s="206"/>
      <c r="TKS875" s="206"/>
      <c r="TKT875" s="206"/>
      <c r="TKU875" s="206"/>
      <c r="TKV875" s="206"/>
      <c r="TKW875" s="206"/>
      <c r="TKX875" s="206"/>
      <c r="TKY875" s="206"/>
      <c r="TKZ875" s="206"/>
      <c r="TLA875" s="206"/>
      <c r="TLB875" s="206"/>
      <c r="TLC875" s="206"/>
      <c r="TLD875" s="206"/>
      <c r="TLE875" s="206"/>
      <c r="TLF875" s="206"/>
      <c r="TLG875" s="206"/>
      <c r="TLH875" s="206"/>
      <c r="TLI875" s="206"/>
      <c r="TLJ875" s="206"/>
      <c r="TLK875" s="206"/>
      <c r="TLL875" s="206"/>
      <c r="TLM875" s="206"/>
      <c r="TLN875" s="206"/>
      <c r="TLO875" s="206"/>
      <c r="TLP875" s="206"/>
      <c r="TLQ875" s="206"/>
      <c r="TLR875" s="206"/>
      <c r="TLS875" s="206"/>
      <c r="TLT875" s="206"/>
      <c r="TLU875" s="206"/>
      <c r="TLV875" s="206"/>
      <c r="TLW875" s="206"/>
      <c r="TLX875" s="206"/>
      <c r="TLY875" s="206"/>
      <c r="TLZ875" s="206"/>
      <c r="TMA875" s="206"/>
      <c r="TMB875" s="206"/>
      <c r="TMC875" s="206"/>
      <c r="TMD875" s="206"/>
      <c r="TME875" s="206"/>
      <c r="TMF875" s="206"/>
      <c r="TMG875" s="206"/>
      <c r="TMH875" s="206"/>
      <c r="TMI875" s="206"/>
      <c r="TMJ875" s="206"/>
      <c r="TMK875" s="206"/>
      <c r="TML875" s="206"/>
      <c r="TMM875" s="206"/>
      <c r="TMN875" s="206"/>
      <c r="TMO875" s="206"/>
      <c r="TMP875" s="206"/>
      <c r="TMQ875" s="206"/>
      <c r="TMR875" s="206"/>
      <c r="TMS875" s="206"/>
      <c r="TMT875" s="206"/>
      <c r="TMU875" s="206"/>
      <c r="TMV875" s="206"/>
      <c r="TMW875" s="206"/>
      <c r="TMX875" s="206"/>
      <c r="TMY875" s="206"/>
      <c r="TMZ875" s="206"/>
      <c r="TNA875" s="206"/>
      <c r="TNB875" s="206"/>
      <c r="TNC875" s="206"/>
      <c r="TND875" s="206"/>
      <c r="TNE875" s="206"/>
      <c r="TNF875" s="206"/>
      <c r="TNG875" s="206"/>
      <c r="TNH875" s="206"/>
      <c r="TNI875" s="206"/>
      <c r="TNJ875" s="206"/>
      <c r="TNK875" s="206"/>
      <c r="TNL875" s="206"/>
      <c r="TNM875" s="206"/>
      <c r="TNN875" s="206"/>
      <c r="TNO875" s="206"/>
      <c r="TNP875" s="206"/>
      <c r="TNQ875" s="206"/>
      <c r="TNR875" s="206"/>
      <c r="TNS875" s="206"/>
      <c r="TNT875" s="206"/>
      <c r="TNU875" s="206"/>
      <c r="TNV875" s="206"/>
      <c r="TNW875" s="206"/>
      <c r="TNX875" s="206"/>
      <c r="TNY875" s="206"/>
      <c r="TNZ875" s="206"/>
      <c r="TOA875" s="206"/>
      <c r="TOB875" s="206"/>
      <c r="TOC875" s="206"/>
      <c r="TOD875" s="206"/>
      <c r="TOE875" s="206"/>
      <c r="TOF875" s="206"/>
      <c r="TOG875" s="206"/>
      <c r="TOH875" s="206"/>
      <c r="TOI875" s="206"/>
      <c r="TOJ875" s="206"/>
      <c r="TOK875" s="206"/>
      <c r="TOL875" s="206"/>
      <c r="TOM875" s="206"/>
      <c r="TON875" s="206"/>
      <c r="TOO875" s="206"/>
      <c r="TOP875" s="206"/>
      <c r="TOQ875" s="206"/>
      <c r="TOR875" s="206"/>
      <c r="TOS875" s="206"/>
      <c r="TOT875" s="206"/>
      <c r="TOU875" s="206"/>
      <c r="TOV875" s="206"/>
      <c r="TOW875" s="206"/>
      <c r="TOX875" s="206"/>
      <c r="TOY875" s="206"/>
      <c r="TOZ875" s="206"/>
      <c r="TPA875" s="206"/>
      <c r="TPB875" s="206"/>
      <c r="TPC875" s="206"/>
      <c r="TPD875" s="206"/>
      <c r="TPE875" s="206"/>
      <c r="TPF875" s="206"/>
      <c r="TPG875" s="206"/>
      <c r="TPH875" s="206"/>
      <c r="TPI875" s="206"/>
      <c r="TPJ875" s="206"/>
      <c r="TPK875" s="206"/>
      <c r="TPL875" s="206"/>
      <c r="TPM875" s="206"/>
      <c r="TPN875" s="206"/>
      <c r="TPO875" s="206"/>
      <c r="TPP875" s="206"/>
      <c r="TPQ875" s="206"/>
      <c r="TPR875" s="206"/>
      <c r="TPS875" s="206"/>
      <c r="TPT875" s="206"/>
      <c r="TPU875" s="206"/>
      <c r="TPV875" s="206"/>
      <c r="TPW875" s="206"/>
      <c r="TPX875" s="206"/>
      <c r="TPY875" s="206"/>
      <c r="TPZ875" s="206"/>
      <c r="TQA875" s="206"/>
      <c r="TQB875" s="206"/>
      <c r="TQC875" s="206"/>
      <c r="TQD875" s="206"/>
      <c r="TQE875" s="206"/>
      <c r="TQF875" s="206"/>
      <c r="TQG875" s="206"/>
      <c r="TQH875" s="206"/>
      <c r="TQI875" s="206"/>
      <c r="TQJ875" s="206"/>
      <c r="TQK875" s="206"/>
      <c r="TQL875" s="206"/>
      <c r="TQM875" s="206"/>
      <c r="TQN875" s="206"/>
      <c r="TQO875" s="206"/>
      <c r="TQP875" s="206"/>
      <c r="TQQ875" s="206"/>
      <c r="TQR875" s="206"/>
      <c r="TQS875" s="206"/>
      <c r="TQT875" s="206"/>
      <c r="TQU875" s="206"/>
      <c r="TQV875" s="206"/>
      <c r="TQW875" s="206"/>
      <c r="TQX875" s="206"/>
      <c r="TQY875" s="206"/>
      <c r="TQZ875" s="206"/>
      <c r="TRA875" s="206"/>
      <c r="TRB875" s="206"/>
      <c r="TRC875" s="206"/>
      <c r="TRD875" s="206"/>
      <c r="TRE875" s="206"/>
      <c r="TRF875" s="206"/>
      <c r="TRG875" s="206"/>
      <c r="TRH875" s="206"/>
      <c r="TRI875" s="206"/>
      <c r="TRJ875" s="206"/>
      <c r="TRK875" s="206"/>
      <c r="TRL875" s="206"/>
      <c r="TRM875" s="206"/>
      <c r="TRN875" s="206"/>
      <c r="TRO875" s="206"/>
      <c r="TRP875" s="206"/>
      <c r="TRQ875" s="206"/>
      <c r="TRR875" s="206"/>
      <c r="TRS875" s="206"/>
      <c r="TRT875" s="206"/>
      <c r="TRU875" s="206"/>
      <c r="TRV875" s="206"/>
      <c r="TRW875" s="206"/>
      <c r="TRX875" s="206"/>
      <c r="TRY875" s="206"/>
      <c r="TRZ875" s="206"/>
      <c r="TSA875" s="206"/>
      <c r="TSB875" s="206"/>
      <c r="TSC875" s="206"/>
      <c r="TSD875" s="206"/>
      <c r="TSE875" s="206"/>
      <c r="TSF875" s="206"/>
      <c r="TSG875" s="206"/>
      <c r="TSH875" s="206"/>
      <c r="TSI875" s="206"/>
      <c r="TSJ875" s="206"/>
      <c r="TSK875" s="206"/>
      <c r="TSL875" s="206"/>
      <c r="TSM875" s="206"/>
      <c r="TSN875" s="206"/>
      <c r="TSO875" s="206"/>
      <c r="TSP875" s="206"/>
      <c r="TSQ875" s="206"/>
      <c r="TSR875" s="206"/>
      <c r="TSS875" s="206"/>
      <c r="TST875" s="206"/>
      <c r="TSU875" s="206"/>
      <c r="TSV875" s="206"/>
      <c r="TSW875" s="206"/>
      <c r="TSX875" s="206"/>
      <c r="TSY875" s="206"/>
      <c r="TSZ875" s="206"/>
      <c r="TTA875" s="206"/>
      <c r="TTB875" s="206"/>
      <c r="TTC875" s="206"/>
      <c r="TTD875" s="206"/>
      <c r="TTE875" s="206"/>
      <c r="TTF875" s="206"/>
      <c r="TTG875" s="206"/>
      <c r="TTH875" s="206"/>
      <c r="TTI875" s="206"/>
      <c r="TTJ875" s="206"/>
      <c r="TTK875" s="206"/>
      <c r="TTL875" s="206"/>
      <c r="TTM875" s="206"/>
      <c r="TTN875" s="206"/>
      <c r="TTO875" s="206"/>
      <c r="TTP875" s="206"/>
      <c r="TTQ875" s="206"/>
      <c r="TTR875" s="206"/>
      <c r="TTS875" s="206"/>
      <c r="TTT875" s="206"/>
      <c r="TTU875" s="206"/>
      <c r="TTV875" s="206"/>
      <c r="TTW875" s="206"/>
      <c r="TTX875" s="206"/>
      <c r="TTY875" s="206"/>
      <c r="TTZ875" s="206"/>
      <c r="TUA875" s="206"/>
      <c r="TUB875" s="206"/>
      <c r="TUC875" s="206"/>
      <c r="TUD875" s="206"/>
      <c r="TUE875" s="206"/>
      <c r="TUF875" s="206"/>
      <c r="TUG875" s="206"/>
      <c r="TUH875" s="206"/>
      <c r="TUI875" s="206"/>
      <c r="TUJ875" s="206"/>
      <c r="TUK875" s="206"/>
      <c r="TUL875" s="206"/>
      <c r="TUM875" s="206"/>
      <c r="TUN875" s="206"/>
      <c r="TUO875" s="206"/>
      <c r="TUP875" s="206"/>
      <c r="TUQ875" s="206"/>
      <c r="TUR875" s="206"/>
      <c r="TUS875" s="206"/>
      <c r="TUT875" s="206"/>
      <c r="TUU875" s="206"/>
      <c r="TUV875" s="206"/>
      <c r="TUW875" s="206"/>
      <c r="TUX875" s="206"/>
      <c r="TUY875" s="206"/>
      <c r="TUZ875" s="206"/>
      <c r="TVA875" s="206"/>
      <c r="TVB875" s="206"/>
      <c r="TVC875" s="206"/>
      <c r="TVD875" s="206"/>
      <c r="TVE875" s="206"/>
      <c r="TVF875" s="206"/>
      <c r="TVG875" s="206"/>
      <c r="TVH875" s="206"/>
      <c r="TVI875" s="206"/>
      <c r="TVJ875" s="206"/>
      <c r="TVK875" s="206"/>
      <c r="TVL875" s="206"/>
      <c r="TVM875" s="206"/>
      <c r="TVN875" s="206"/>
      <c r="TVO875" s="206"/>
      <c r="TVP875" s="206"/>
      <c r="TVQ875" s="206"/>
      <c r="TVR875" s="206"/>
      <c r="TVS875" s="206"/>
      <c r="TVT875" s="206"/>
      <c r="TVU875" s="206"/>
      <c r="TVV875" s="206"/>
      <c r="TVW875" s="206"/>
      <c r="TVX875" s="206"/>
      <c r="TVY875" s="206"/>
      <c r="TVZ875" s="206"/>
      <c r="TWA875" s="206"/>
      <c r="TWB875" s="206"/>
      <c r="TWC875" s="206"/>
      <c r="TWD875" s="206"/>
      <c r="TWE875" s="206"/>
      <c r="TWF875" s="206"/>
      <c r="TWG875" s="206"/>
      <c r="TWH875" s="206"/>
      <c r="TWI875" s="206"/>
      <c r="TWJ875" s="206"/>
      <c r="TWK875" s="206"/>
      <c r="TWL875" s="206"/>
      <c r="TWM875" s="206"/>
      <c r="TWN875" s="206"/>
      <c r="TWO875" s="206"/>
      <c r="TWP875" s="206"/>
      <c r="TWQ875" s="206"/>
      <c r="TWR875" s="206"/>
      <c r="TWS875" s="206"/>
      <c r="TWT875" s="206"/>
      <c r="TWU875" s="206"/>
      <c r="TWV875" s="206"/>
      <c r="TWW875" s="206"/>
      <c r="TWX875" s="206"/>
      <c r="TWY875" s="206"/>
      <c r="TWZ875" s="206"/>
      <c r="TXA875" s="206"/>
      <c r="TXB875" s="206"/>
      <c r="TXC875" s="206"/>
      <c r="TXD875" s="206"/>
      <c r="TXE875" s="206"/>
      <c r="TXF875" s="206"/>
      <c r="TXG875" s="206"/>
      <c r="TXH875" s="206"/>
      <c r="TXI875" s="206"/>
      <c r="TXJ875" s="206"/>
      <c r="TXK875" s="206"/>
      <c r="TXL875" s="206"/>
      <c r="TXM875" s="206"/>
      <c r="TXN875" s="206"/>
      <c r="TXO875" s="206"/>
      <c r="TXP875" s="206"/>
      <c r="TXQ875" s="206"/>
      <c r="TXR875" s="206"/>
      <c r="TXS875" s="206"/>
      <c r="TXT875" s="206"/>
      <c r="TXU875" s="206"/>
      <c r="TXV875" s="206"/>
      <c r="TXW875" s="206"/>
      <c r="TXX875" s="206"/>
      <c r="TXY875" s="206"/>
      <c r="TXZ875" s="206"/>
      <c r="TYA875" s="206"/>
      <c r="TYB875" s="206"/>
      <c r="TYC875" s="206"/>
      <c r="TYD875" s="206"/>
      <c r="TYE875" s="206"/>
      <c r="TYF875" s="206"/>
      <c r="TYG875" s="206"/>
      <c r="TYH875" s="206"/>
      <c r="TYI875" s="206"/>
      <c r="TYJ875" s="206"/>
      <c r="TYK875" s="206"/>
      <c r="TYL875" s="206"/>
      <c r="TYM875" s="206"/>
      <c r="TYN875" s="206"/>
      <c r="TYO875" s="206"/>
      <c r="TYP875" s="206"/>
      <c r="TYQ875" s="206"/>
      <c r="TYR875" s="206"/>
      <c r="TYS875" s="206"/>
      <c r="TYT875" s="206"/>
      <c r="TYU875" s="206"/>
      <c r="TYV875" s="206"/>
      <c r="TYW875" s="206"/>
      <c r="TYX875" s="206"/>
      <c r="TYY875" s="206"/>
      <c r="TYZ875" s="206"/>
      <c r="TZA875" s="206"/>
      <c r="TZB875" s="206"/>
      <c r="TZC875" s="206"/>
      <c r="TZD875" s="206"/>
      <c r="TZE875" s="206"/>
      <c r="TZF875" s="206"/>
      <c r="TZG875" s="206"/>
      <c r="TZH875" s="206"/>
      <c r="TZI875" s="206"/>
      <c r="TZJ875" s="206"/>
      <c r="TZK875" s="206"/>
      <c r="TZL875" s="206"/>
      <c r="TZM875" s="206"/>
      <c r="TZN875" s="206"/>
      <c r="TZO875" s="206"/>
      <c r="TZP875" s="206"/>
      <c r="TZQ875" s="206"/>
      <c r="TZR875" s="206"/>
      <c r="TZS875" s="206"/>
      <c r="TZT875" s="206"/>
      <c r="TZU875" s="206"/>
      <c r="TZV875" s="206"/>
      <c r="TZW875" s="206"/>
      <c r="TZX875" s="206"/>
      <c r="TZY875" s="206"/>
      <c r="TZZ875" s="206"/>
      <c r="UAA875" s="206"/>
      <c r="UAB875" s="206"/>
      <c r="UAC875" s="206"/>
      <c r="UAD875" s="206"/>
      <c r="UAE875" s="206"/>
      <c r="UAF875" s="206"/>
      <c r="UAG875" s="206"/>
      <c r="UAH875" s="206"/>
      <c r="UAI875" s="206"/>
      <c r="UAJ875" s="206"/>
      <c r="UAK875" s="206"/>
      <c r="UAL875" s="206"/>
      <c r="UAM875" s="206"/>
      <c r="UAN875" s="206"/>
      <c r="UAO875" s="206"/>
      <c r="UAP875" s="206"/>
      <c r="UAQ875" s="206"/>
      <c r="UAR875" s="206"/>
      <c r="UAS875" s="206"/>
      <c r="UAT875" s="206"/>
      <c r="UAU875" s="206"/>
      <c r="UAV875" s="206"/>
      <c r="UAW875" s="206"/>
      <c r="UAX875" s="206"/>
      <c r="UAY875" s="206"/>
      <c r="UAZ875" s="206"/>
      <c r="UBA875" s="206"/>
      <c r="UBB875" s="206"/>
      <c r="UBC875" s="206"/>
      <c r="UBD875" s="206"/>
      <c r="UBE875" s="206"/>
      <c r="UBF875" s="206"/>
      <c r="UBG875" s="206"/>
      <c r="UBH875" s="206"/>
      <c r="UBI875" s="206"/>
      <c r="UBJ875" s="206"/>
      <c r="UBK875" s="206"/>
      <c r="UBL875" s="206"/>
      <c r="UBM875" s="206"/>
      <c r="UBN875" s="206"/>
      <c r="UBO875" s="206"/>
      <c r="UBP875" s="206"/>
      <c r="UBQ875" s="206"/>
      <c r="UBR875" s="206"/>
      <c r="UBS875" s="206"/>
      <c r="UBT875" s="206"/>
      <c r="UBU875" s="206"/>
      <c r="UBV875" s="206"/>
      <c r="UBW875" s="206"/>
      <c r="UBX875" s="206"/>
      <c r="UBY875" s="206"/>
      <c r="UBZ875" s="206"/>
      <c r="UCA875" s="206"/>
      <c r="UCB875" s="206"/>
      <c r="UCC875" s="206"/>
      <c r="UCD875" s="206"/>
      <c r="UCE875" s="206"/>
      <c r="UCF875" s="206"/>
      <c r="UCG875" s="206"/>
      <c r="UCH875" s="206"/>
      <c r="UCI875" s="206"/>
      <c r="UCJ875" s="206"/>
      <c r="UCK875" s="206"/>
      <c r="UCL875" s="206"/>
      <c r="UCM875" s="206"/>
      <c r="UCN875" s="206"/>
      <c r="UCO875" s="206"/>
      <c r="UCP875" s="206"/>
      <c r="UCQ875" s="206"/>
      <c r="UCR875" s="206"/>
      <c r="UCS875" s="206"/>
      <c r="UCT875" s="206"/>
      <c r="UCU875" s="206"/>
      <c r="UCV875" s="206"/>
      <c r="UCW875" s="206"/>
      <c r="UCX875" s="206"/>
      <c r="UCY875" s="206"/>
      <c r="UCZ875" s="206"/>
      <c r="UDA875" s="206"/>
      <c r="UDB875" s="206"/>
      <c r="UDC875" s="206"/>
      <c r="UDD875" s="206"/>
      <c r="UDE875" s="206"/>
      <c r="UDF875" s="206"/>
      <c r="UDG875" s="206"/>
      <c r="UDH875" s="206"/>
      <c r="UDI875" s="206"/>
      <c r="UDJ875" s="206"/>
      <c r="UDK875" s="206"/>
      <c r="UDL875" s="206"/>
      <c r="UDM875" s="206"/>
      <c r="UDN875" s="206"/>
      <c r="UDO875" s="206"/>
      <c r="UDP875" s="206"/>
      <c r="UDQ875" s="206"/>
      <c r="UDR875" s="206"/>
      <c r="UDS875" s="206"/>
      <c r="UDT875" s="206"/>
      <c r="UDU875" s="206"/>
      <c r="UDV875" s="206"/>
      <c r="UDW875" s="206"/>
      <c r="UDX875" s="206"/>
      <c r="UDY875" s="206"/>
      <c r="UDZ875" s="206"/>
      <c r="UEA875" s="206"/>
      <c r="UEB875" s="206"/>
      <c r="UEC875" s="206"/>
      <c r="UED875" s="206"/>
      <c r="UEE875" s="206"/>
      <c r="UEF875" s="206"/>
      <c r="UEG875" s="206"/>
      <c r="UEH875" s="206"/>
      <c r="UEI875" s="206"/>
      <c r="UEJ875" s="206"/>
      <c r="UEK875" s="206"/>
      <c r="UEL875" s="206"/>
      <c r="UEM875" s="206"/>
      <c r="UEN875" s="206"/>
      <c r="UEO875" s="206"/>
      <c r="UEP875" s="206"/>
      <c r="UEQ875" s="206"/>
      <c r="UER875" s="206"/>
      <c r="UES875" s="206"/>
      <c r="UET875" s="206"/>
      <c r="UEU875" s="206"/>
      <c r="UEV875" s="206"/>
      <c r="UEW875" s="206"/>
      <c r="UEX875" s="206"/>
      <c r="UEY875" s="206"/>
      <c r="UEZ875" s="206"/>
      <c r="UFA875" s="206"/>
      <c r="UFB875" s="206"/>
      <c r="UFC875" s="206"/>
      <c r="UFD875" s="206"/>
      <c r="UFE875" s="206"/>
      <c r="UFF875" s="206"/>
      <c r="UFG875" s="206"/>
      <c r="UFH875" s="206"/>
      <c r="UFI875" s="206"/>
      <c r="UFJ875" s="206"/>
      <c r="UFK875" s="206"/>
      <c r="UFL875" s="206"/>
      <c r="UFM875" s="206"/>
      <c r="UFN875" s="206"/>
      <c r="UFO875" s="206"/>
      <c r="UFP875" s="206"/>
      <c r="UFQ875" s="206"/>
      <c r="UFR875" s="206"/>
      <c r="UFS875" s="206"/>
      <c r="UFT875" s="206"/>
      <c r="UFU875" s="206"/>
      <c r="UFV875" s="206"/>
      <c r="UFW875" s="206"/>
      <c r="UFX875" s="206"/>
      <c r="UFY875" s="206"/>
      <c r="UFZ875" s="206"/>
      <c r="UGA875" s="206"/>
      <c r="UGB875" s="206"/>
      <c r="UGC875" s="206"/>
      <c r="UGD875" s="206"/>
      <c r="UGE875" s="206"/>
      <c r="UGF875" s="206"/>
      <c r="UGG875" s="206"/>
      <c r="UGH875" s="206"/>
      <c r="UGI875" s="206"/>
      <c r="UGJ875" s="206"/>
      <c r="UGK875" s="206"/>
      <c r="UGL875" s="206"/>
      <c r="UGM875" s="206"/>
      <c r="UGN875" s="206"/>
      <c r="UGO875" s="206"/>
      <c r="UGP875" s="206"/>
      <c r="UGQ875" s="206"/>
      <c r="UGR875" s="206"/>
      <c r="UGS875" s="206"/>
      <c r="UGT875" s="206"/>
      <c r="UGU875" s="206"/>
      <c r="UGV875" s="206"/>
      <c r="UGW875" s="206"/>
      <c r="UGX875" s="206"/>
      <c r="UGY875" s="206"/>
      <c r="UGZ875" s="206"/>
      <c r="UHA875" s="206"/>
      <c r="UHB875" s="206"/>
      <c r="UHC875" s="206"/>
      <c r="UHD875" s="206"/>
      <c r="UHE875" s="206"/>
      <c r="UHF875" s="206"/>
      <c r="UHG875" s="206"/>
      <c r="UHH875" s="206"/>
      <c r="UHI875" s="206"/>
      <c r="UHJ875" s="206"/>
      <c r="UHK875" s="206"/>
      <c r="UHL875" s="206"/>
      <c r="UHM875" s="206"/>
      <c r="UHN875" s="206"/>
      <c r="UHO875" s="206"/>
      <c r="UHP875" s="206"/>
      <c r="UHQ875" s="206"/>
      <c r="UHR875" s="206"/>
      <c r="UHS875" s="206"/>
      <c r="UHT875" s="206"/>
      <c r="UHU875" s="206"/>
      <c r="UHV875" s="206"/>
      <c r="UHW875" s="206"/>
      <c r="UHX875" s="206"/>
      <c r="UHY875" s="206"/>
      <c r="UHZ875" s="206"/>
      <c r="UIA875" s="206"/>
      <c r="UIB875" s="206"/>
      <c r="UIC875" s="206"/>
      <c r="UID875" s="206"/>
      <c r="UIE875" s="206"/>
      <c r="UIF875" s="206"/>
      <c r="UIG875" s="206"/>
      <c r="UIH875" s="206"/>
      <c r="UII875" s="206"/>
      <c r="UIJ875" s="206"/>
      <c r="UIK875" s="206"/>
      <c r="UIL875" s="206"/>
      <c r="UIM875" s="206"/>
      <c r="UIN875" s="206"/>
      <c r="UIO875" s="206"/>
      <c r="UIP875" s="206"/>
      <c r="UIQ875" s="206"/>
      <c r="UIR875" s="206"/>
      <c r="UIS875" s="206"/>
      <c r="UIT875" s="206"/>
      <c r="UIU875" s="206"/>
      <c r="UIV875" s="206"/>
      <c r="UIW875" s="206"/>
      <c r="UIX875" s="206"/>
      <c r="UIY875" s="206"/>
      <c r="UIZ875" s="206"/>
      <c r="UJA875" s="206"/>
      <c r="UJB875" s="206"/>
      <c r="UJC875" s="206"/>
      <c r="UJD875" s="206"/>
      <c r="UJE875" s="206"/>
      <c r="UJF875" s="206"/>
      <c r="UJG875" s="206"/>
      <c r="UJH875" s="206"/>
      <c r="UJI875" s="206"/>
      <c r="UJJ875" s="206"/>
      <c r="UJK875" s="206"/>
      <c r="UJL875" s="206"/>
      <c r="UJM875" s="206"/>
      <c r="UJN875" s="206"/>
      <c r="UJO875" s="206"/>
      <c r="UJP875" s="206"/>
      <c r="UJQ875" s="206"/>
      <c r="UJR875" s="206"/>
      <c r="UJS875" s="206"/>
      <c r="UJT875" s="206"/>
      <c r="UJU875" s="206"/>
      <c r="UJV875" s="206"/>
      <c r="UJW875" s="206"/>
      <c r="UJX875" s="206"/>
      <c r="UJY875" s="206"/>
      <c r="UJZ875" s="206"/>
      <c r="UKA875" s="206"/>
      <c r="UKB875" s="206"/>
      <c r="UKC875" s="206"/>
      <c r="UKD875" s="206"/>
      <c r="UKE875" s="206"/>
      <c r="UKF875" s="206"/>
      <c r="UKG875" s="206"/>
      <c r="UKH875" s="206"/>
      <c r="UKI875" s="206"/>
      <c r="UKJ875" s="206"/>
      <c r="UKK875" s="206"/>
      <c r="UKL875" s="206"/>
      <c r="UKM875" s="206"/>
      <c r="UKN875" s="206"/>
      <c r="UKO875" s="206"/>
      <c r="UKP875" s="206"/>
      <c r="UKQ875" s="206"/>
      <c r="UKR875" s="206"/>
      <c r="UKS875" s="206"/>
      <c r="UKT875" s="206"/>
      <c r="UKU875" s="206"/>
      <c r="UKV875" s="206"/>
      <c r="UKW875" s="206"/>
      <c r="UKX875" s="206"/>
      <c r="UKY875" s="206"/>
      <c r="UKZ875" s="206"/>
      <c r="ULA875" s="206"/>
      <c r="ULB875" s="206"/>
      <c r="ULC875" s="206"/>
      <c r="ULD875" s="206"/>
      <c r="ULE875" s="206"/>
      <c r="ULF875" s="206"/>
      <c r="ULG875" s="206"/>
      <c r="ULH875" s="206"/>
      <c r="ULI875" s="206"/>
      <c r="ULJ875" s="206"/>
      <c r="ULK875" s="206"/>
      <c r="ULL875" s="206"/>
      <c r="ULM875" s="206"/>
      <c r="ULN875" s="206"/>
      <c r="ULO875" s="206"/>
      <c r="ULP875" s="206"/>
      <c r="ULQ875" s="206"/>
      <c r="ULR875" s="206"/>
      <c r="ULS875" s="206"/>
      <c r="ULT875" s="206"/>
      <c r="ULU875" s="206"/>
      <c r="ULV875" s="206"/>
      <c r="ULW875" s="206"/>
      <c r="ULX875" s="206"/>
      <c r="ULY875" s="206"/>
      <c r="ULZ875" s="206"/>
      <c r="UMA875" s="206"/>
      <c r="UMB875" s="206"/>
      <c r="UMC875" s="206"/>
      <c r="UMD875" s="206"/>
      <c r="UME875" s="206"/>
      <c r="UMF875" s="206"/>
      <c r="UMG875" s="206"/>
      <c r="UMH875" s="206"/>
      <c r="UMI875" s="206"/>
      <c r="UMJ875" s="206"/>
      <c r="UMK875" s="206"/>
      <c r="UML875" s="206"/>
      <c r="UMM875" s="206"/>
      <c r="UMN875" s="206"/>
      <c r="UMO875" s="206"/>
      <c r="UMP875" s="206"/>
      <c r="UMQ875" s="206"/>
      <c r="UMR875" s="206"/>
      <c r="UMS875" s="206"/>
      <c r="UMT875" s="206"/>
      <c r="UMU875" s="206"/>
      <c r="UMV875" s="206"/>
      <c r="UMW875" s="206"/>
      <c r="UMX875" s="206"/>
      <c r="UMY875" s="206"/>
      <c r="UMZ875" s="206"/>
      <c r="UNA875" s="206"/>
      <c r="UNB875" s="206"/>
      <c r="UNC875" s="206"/>
      <c r="UND875" s="206"/>
      <c r="UNE875" s="206"/>
      <c r="UNF875" s="206"/>
      <c r="UNG875" s="206"/>
      <c r="UNH875" s="206"/>
      <c r="UNI875" s="206"/>
      <c r="UNJ875" s="206"/>
      <c r="UNK875" s="206"/>
      <c r="UNL875" s="206"/>
      <c r="UNM875" s="206"/>
      <c r="UNN875" s="206"/>
      <c r="UNO875" s="206"/>
      <c r="UNP875" s="206"/>
      <c r="UNQ875" s="206"/>
      <c r="UNR875" s="206"/>
      <c r="UNS875" s="206"/>
      <c r="UNT875" s="206"/>
      <c r="UNU875" s="206"/>
      <c r="UNV875" s="206"/>
      <c r="UNW875" s="206"/>
      <c r="UNX875" s="206"/>
      <c r="UNY875" s="206"/>
      <c r="UNZ875" s="206"/>
      <c r="UOA875" s="206"/>
      <c r="UOB875" s="206"/>
      <c r="UOC875" s="206"/>
      <c r="UOD875" s="206"/>
      <c r="UOE875" s="206"/>
      <c r="UOF875" s="206"/>
      <c r="UOG875" s="206"/>
      <c r="UOH875" s="206"/>
      <c r="UOI875" s="206"/>
      <c r="UOJ875" s="206"/>
      <c r="UOK875" s="206"/>
      <c r="UOL875" s="206"/>
      <c r="UOM875" s="206"/>
      <c r="UON875" s="206"/>
      <c r="UOO875" s="206"/>
      <c r="UOP875" s="206"/>
      <c r="UOQ875" s="206"/>
      <c r="UOR875" s="206"/>
      <c r="UOS875" s="206"/>
      <c r="UOT875" s="206"/>
      <c r="UOU875" s="206"/>
      <c r="UOV875" s="206"/>
      <c r="UOW875" s="206"/>
      <c r="UOX875" s="206"/>
      <c r="UOY875" s="206"/>
      <c r="UOZ875" s="206"/>
      <c r="UPA875" s="206"/>
      <c r="UPB875" s="206"/>
      <c r="UPC875" s="206"/>
      <c r="UPD875" s="206"/>
      <c r="UPE875" s="206"/>
      <c r="UPF875" s="206"/>
      <c r="UPG875" s="206"/>
      <c r="UPH875" s="206"/>
      <c r="UPI875" s="206"/>
      <c r="UPJ875" s="206"/>
      <c r="UPK875" s="206"/>
      <c r="UPL875" s="206"/>
      <c r="UPM875" s="206"/>
      <c r="UPN875" s="206"/>
      <c r="UPO875" s="206"/>
      <c r="UPP875" s="206"/>
      <c r="UPQ875" s="206"/>
      <c r="UPR875" s="206"/>
      <c r="UPS875" s="206"/>
      <c r="UPT875" s="206"/>
      <c r="UPU875" s="206"/>
      <c r="UPV875" s="206"/>
      <c r="UPW875" s="206"/>
      <c r="UPX875" s="206"/>
      <c r="UPY875" s="206"/>
      <c r="UPZ875" s="206"/>
      <c r="UQA875" s="206"/>
      <c r="UQB875" s="206"/>
      <c r="UQC875" s="206"/>
      <c r="UQD875" s="206"/>
      <c r="UQE875" s="206"/>
      <c r="UQF875" s="206"/>
      <c r="UQG875" s="206"/>
      <c r="UQH875" s="206"/>
      <c r="UQI875" s="206"/>
      <c r="UQJ875" s="206"/>
      <c r="UQK875" s="206"/>
      <c r="UQL875" s="206"/>
      <c r="UQM875" s="206"/>
      <c r="UQN875" s="206"/>
      <c r="UQO875" s="206"/>
      <c r="UQP875" s="206"/>
      <c r="UQQ875" s="206"/>
      <c r="UQR875" s="206"/>
      <c r="UQS875" s="206"/>
      <c r="UQT875" s="206"/>
      <c r="UQU875" s="206"/>
      <c r="UQV875" s="206"/>
      <c r="UQW875" s="206"/>
      <c r="UQX875" s="206"/>
      <c r="UQY875" s="206"/>
      <c r="UQZ875" s="206"/>
      <c r="URA875" s="206"/>
      <c r="URB875" s="206"/>
      <c r="URC875" s="206"/>
      <c r="URD875" s="206"/>
      <c r="URE875" s="206"/>
      <c r="URF875" s="206"/>
      <c r="URG875" s="206"/>
      <c r="URH875" s="206"/>
      <c r="URI875" s="206"/>
      <c r="URJ875" s="206"/>
      <c r="URK875" s="206"/>
      <c r="URL875" s="206"/>
      <c r="URM875" s="206"/>
      <c r="URN875" s="206"/>
      <c r="URO875" s="206"/>
      <c r="URP875" s="206"/>
      <c r="URQ875" s="206"/>
      <c r="URR875" s="206"/>
      <c r="URS875" s="206"/>
      <c r="URT875" s="206"/>
      <c r="URU875" s="206"/>
      <c r="URV875" s="206"/>
      <c r="URW875" s="206"/>
      <c r="URX875" s="206"/>
      <c r="URY875" s="206"/>
      <c r="URZ875" s="206"/>
      <c r="USA875" s="206"/>
      <c r="USB875" s="206"/>
      <c r="USC875" s="206"/>
      <c r="USD875" s="206"/>
      <c r="USE875" s="206"/>
      <c r="USF875" s="206"/>
      <c r="USG875" s="206"/>
      <c r="USH875" s="206"/>
      <c r="USI875" s="206"/>
      <c r="USJ875" s="206"/>
      <c r="USK875" s="206"/>
      <c r="USL875" s="206"/>
      <c r="USM875" s="206"/>
      <c r="USN875" s="206"/>
      <c r="USO875" s="206"/>
      <c r="USP875" s="206"/>
      <c r="USQ875" s="206"/>
      <c r="USR875" s="206"/>
      <c r="USS875" s="206"/>
      <c r="UST875" s="206"/>
      <c r="USU875" s="206"/>
      <c r="USV875" s="206"/>
      <c r="USW875" s="206"/>
      <c r="USX875" s="206"/>
      <c r="USY875" s="206"/>
      <c r="USZ875" s="206"/>
      <c r="UTA875" s="206"/>
      <c r="UTB875" s="206"/>
      <c r="UTC875" s="206"/>
      <c r="UTD875" s="206"/>
      <c r="UTE875" s="206"/>
      <c r="UTF875" s="206"/>
      <c r="UTG875" s="206"/>
      <c r="UTH875" s="206"/>
      <c r="UTI875" s="206"/>
      <c r="UTJ875" s="206"/>
      <c r="UTK875" s="206"/>
      <c r="UTL875" s="206"/>
      <c r="UTM875" s="206"/>
      <c r="UTN875" s="206"/>
      <c r="UTO875" s="206"/>
      <c r="UTP875" s="206"/>
      <c r="UTQ875" s="206"/>
      <c r="UTR875" s="206"/>
      <c r="UTS875" s="206"/>
      <c r="UTT875" s="206"/>
      <c r="UTU875" s="206"/>
      <c r="UTV875" s="206"/>
      <c r="UTW875" s="206"/>
      <c r="UTX875" s="206"/>
      <c r="UTY875" s="206"/>
      <c r="UTZ875" s="206"/>
      <c r="UUA875" s="206"/>
      <c r="UUB875" s="206"/>
      <c r="UUC875" s="206"/>
      <c r="UUD875" s="206"/>
      <c r="UUE875" s="206"/>
      <c r="UUF875" s="206"/>
      <c r="UUG875" s="206"/>
      <c r="UUH875" s="206"/>
      <c r="UUI875" s="206"/>
      <c r="UUJ875" s="206"/>
      <c r="UUK875" s="206"/>
      <c r="UUL875" s="206"/>
      <c r="UUM875" s="206"/>
      <c r="UUN875" s="206"/>
      <c r="UUO875" s="206"/>
      <c r="UUP875" s="206"/>
      <c r="UUQ875" s="206"/>
      <c r="UUR875" s="206"/>
      <c r="UUS875" s="206"/>
      <c r="UUT875" s="206"/>
      <c r="UUU875" s="206"/>
      <c r="UUV875" s="206"/>
      <c r="UUW875" s="206"/>
      <c r="UUX875" s="206"/>
      <c r="UUY875" s="206"/>
      <c r="UUZ875" s="206"/>
      <c r="UVA875" s="206"/>
      <c r="UVB875" s="206"/>
      <c r="UVC875" s="206"/>
      <c r="UVD875" s="206"/>
      <c r="UVE875" s="206"/>
      <c r="UVF875" s="206"/>
      <c r="UVG875" s="206"/>
      <c r="UVH875" s="206"/>
      <c r="UVI875" s="206"/>
      <c r="UVJ875" s="206"/>
      <c r="UVK875" s="206"/>
      <c r="UVL875" s="206"/>
      <c r="UVM875" s="206"/>
      <c r="UVN875" s="206"/>
      <c r="UVO875" s="206"/>
      <c r="UVP875" s="206"/>
      <c r="UVQ875" s="206"/>
      <c r="UVR875" s="206"/>
      <c r="UVS875" s="206"/>
      <c r="UVT875" s="206"/>
      <c r="UVU875" s="206"/>
      <c r="UVV875" s="206"/>
      <c r="UVW875" s="206"/>
      <c r="UVX875" s="206"/>
      <c r="UVY875" s="206"/>
      <c r="UVZ875" s="206"/>
      <c r="UWA875" s="206"/>
      <c r="UWB875" s="206"/>
      <c r="UWC875" s="206"/>
      <c r="UWD875" s="206"/>
      <c r="UWE875" s="206"/>
      <c r="UWF875" s="206"/>
      <c r="UWG875" s="206"/>
      <c r="UWH875" s="206"/>
      <c r="UWI875" s="206"/>
      <c r="UWJ875" s="206"/>
      <c r="UWK875" s="206"/>
      <c r="UWL875" s="206"/>
      <c r="UWM875" s="206"/>
      <c r="UWN875" s="206"/>
      <c r="UWO875" s="206"/>
      <c r="UWP875" s="206"/>
      <c r="UWQ875" s="206"/>
      <c r="UWR875" s="206"/>
      <c r="UWS875" s="206"/>
      <c r="UWT875" s="206"/>
      <c r="UWU875" s="206"/>
      <c r="UWV875" s="206"/>
      <c r="UWW875" s="206"/>
      <c r="UWX875" s="206"/>
      <c r="UWY875" s="206"/>
      <c r="UWZ875" s="206"/>
      <c r="UXA875" s="206"/>
      <c r="UXB875" s="206"/>
      <c r="UXC875" s="206"/>
      <c r="UXD875" s="206"/>
      <c r="UXE875" s="206"/>
      <c r="UXF875" s="206"/>
      <c r="UXG875" s="206"/>
      <c r="UXH875" s="206"/>
      <c r="UXI875" s="206"/>
      <c r="UXJ875" s="206"/>
      <c r="UXK875" s="206"/>
      <c r="UXL875" s="206"/>
      <c r="UXM875" s="206"/>
      <c r="UXN875" s="206"/>
      <c r="UXO875" s="206"/>
      <c r="UXP875" s="206"/>
      <c r="UXQ875" s="206"/>
      <c r="UXR875" s="206"/>
      <c r="UXS875" s="206"/>
      <c r="UXT875" s="206"/>
      <c r="UXU875" s="206"/>
      <c r="UXV875" s="206"/>
      <c r="UXW875" s="206"/>
      <c r="UXX875" s="206"/>
      <c r="UXY875" s="206"/>
      <c r="UXZ875" s="206"/>
      <c r="UYA875" s="206"/>
      <c r="UYB875" s="206"/>
      <c r="UYC875" s="206"/>
      <c r="UYD875" s="206"/>
      <c r="UYE875" s="206"/>
      <c r="UYF875" s="206"/>
      <c r="UYG875" s="206"/>
      <c r="UYH875" s="206"/>
      <c r="UYI875" s="206"/>
      <c r="UYJ875" s="206"/>
      <c r="UYK875" s="206"/>
      <c r="UYL875" s="206"/>
      <c r="UYM875" s="206"/>
      <c r="UYN875" s="206"/>
      <c r="UYO875" s="206"/>
      <c r="UYP875" s="206"/>
      <c r="UYQ875" s="206"/>
      <c r="UYR875" s="206"/>
      <c r="UYS875" s="206"/>
      <c r="UYT875" s="206"/>
      <c r="UYU875" s="206"/>
      <c r="UYV875" s="206"/>
      <c r="UYW875" s="206"/>
      <c r="UYX875" s="206"/>
      <c r="UYY875" s="206"/>
      <c r="UYZ875" s="206"/>
      <c r="UZA875" s="206"/>
      <c r="UZB875" s="206"/>
      <c r="UZC875" s="206"/>
      <c r="UZD875" s="206"/>
      <c r="UZE875" s="206"/>
      <c r="UZF875" s="206"/>
      <c r="UZG875" s="206"/>
      <c r="UZH875" s="206"/>
      <c r="UZI875" s="206"/>
      <c r="UZJ875" s="206"/>
      <c r="UZK875" s="206"/>
      <c r="UZL875" s="206"/>
      <c r="UZM875" s="206"/>
      <c r="UZN875" s="206"/>
      <c r="UZO875" s="206"/>
      <c r="UZP875" s="206"/>
      <c r="UZQ875" s="206"/>
      <c r="UZR875" s="206"/>
      <c r="UZS875" s="206"/>
      <c r="UZT875" s="206"/>
      <c r="UZU875" s="206"/>
      <c r="UZV875" s="206"/>
      <c r="UZW875" s="206"/>
      <c r="UZX875" s="206"/>
      <c r="UZY875" s="206"/>
      <c r="UZZ875" s="206"/>
      <c r="VAA875" s="206"/>
      <c r="VAB875" s="206"/>
      <c r="VAC875" s="206"/>
      <c r="VAD875" s="206"/>
      <c r="VAE875" s="206"/>
      <c r="VAF875" s="206"/>
      <c r="VAG875" s="206"/>
      <c r="VAH875" s="206"/>
      <c r="VAI875" s="206"/>
      <c r="VAJ875" s="206"/>
      <c r="VAK875" s="206"/>
      <c r="VAL875" s="206"/>
      <c r="VAM875" s="206"/>
      <c r="VAN875" s="206"/>
      <c r="VAO875" s="206"/>
      <c r="VAP875" s="206"/>
      <c r="VAQ875" s="206"/>
      <c r="VAR875" s="206"/>
      <c r="VAS875" s="206"/>
      <c r="VAT875" s="206"/>
      <c r="VAU875" s="206"/>
      <c r="VAV875" s="206"/>
      <c r="VAW875" s="206"/>
      <c r="VAX875" s="206"/>
      <c r="VAY875" s="206"/>
      <c r="VAZ875" s="206"/>
      <c r="VBA875" s="206"/>
      <c r="VBB875" s="206"/>
      <c r="VBC875" s="206"/>
      <c r="VBD875" s="206"/>
      <c r="VBE875" s="206"/>
      <c r="VBF875" s="206"/>
      <c r="VBG875" s="206"/>
      <c r="VBH875" s="206"/>
      <c r="VBI875" s="206"/>
      <c r="VBJ875" s="206"/>
      <c r="VBK875" s="206"/>
      <c r="VBL875" s="206"/>
      <c r="VBM875" s="206"/>
      <c r="VBN875" s="206"/>
      <c r="VBO875" s="206"/>
      <c r="VBP875" s="206"/>
      <c r="VBQ875" s="206"/>
      <c r="VBR875" s="206"/>
      <c r="VBS875" s="206"/>
      <c r="VBT875" s="206"/>
      <c r="VBU875" s="206"/>
      <c r="VBV875" s="206"/>
      <c r="VBW875" s="206"/>
      <c r="VBX875" s="206"/>
      <c r="VBY875" s="206"/>
      <c r="VBZ875" s="206"/>
      <c r="VCA875" s="206"/>
      <c r="VCB875" s="206"/>
      <c r="VCC875" s="206"/>
      <c r="VCD875" s="206"/>
      <c r="VCE875" s="206"/>
      <c r="VCF875" s="206"/>
      <c r="VCG875" s="206"/>
      <c r="VCH875" s="206"/>
      <c r="VCI875" s="206"/>
      <c r="VCJ875" s="206"/>
      <c r="VCK875" s="206"/>
      <c r="VCL875" s="206"/>
      <c r="VCM875" s="206"/>
      <c r="VCN875" s="206"/>
      <c r="VCO875" s="206"/>
      <c r="VCP875" s="206"/>
      <c r="VCQ875" s="206"/>
      <c r="VCR875" s="206"/>
      <c r="VCS875" s="206"/>
      <c r="VCT875" s="206"/>
      <c r="VCU875" s="206"/>
      <c r="VCV875" s="206"/>
      <c r="VCW875" s="206"/>
      <c r="VCX875" s="206"/>
      <c r="VCY875" s="206"/>
      <c r="VCZ875" s="206"/>
      <c r="VDA875" s="206"/>
      <c r="VDB875" s="206"/>
      <c r="VDC875" s="206"/>
      <c r="VDD875" s="206"/>
      <c r="VDE875" s="206"/>
      <c r="VDF875" s="206"/>
      <c r="VDG875" s="206"/>
      <c r="VDH875" s="206"/>
      <c r="VDI875" s="206"/>
      <c r="VDJ875" s="206"/>
      <c r="VDK875" s="206"/>
      <c r="VDL875" s="206"/>
      <c r="VDM875" s="206"/>
      <c r="VDN875" s="206"/>
      <c r="VDO875" s="206"/>
      <c r="VDP875" s="206"/>
      <c r="VDQ875" s="206"/>
      <c r="VDR875" s="206"/>
      <c r="VDS875" s="206"/>
      <c r="VDT875" s="206"/>
      <c r="VDU875" s="206"/>
      <c r="VDV875" s="206"/>
      <c r="VDW875" s="206"/>
      <c r="VDX875" s="206"/>
      <c r="VDY875" s="206"/>
      <c r="VDZ875" s="206"/>
      <c r="VEA875" s="206"/>
      <c r="VEB875" s="206"/>
      <c r="VEC875" s="206"/>
      <c r="VED875" s="206"/>
      <c r="VEE875" s="206"/>
      <c r="VEF875" s="206"/>
      <c r="VEG875" s="206"/>
      <c r="VEH875" s="206"/>
      <c r="VEI875" s="206"/>
      <c r="VEJ875" s="206"/>
      <c r="VEK875" s="206"/>
      <c r="VEL875" s="206"/>
      <c r="VEM875" s="206"/>
      <c r="VEN875" s="206"/>
      <c r="VEO875" s="206"/>
      <c r="VEP875" s="206"/>
      <c r="VEQ875" s="206"/>
      <c r="VER875" s="206"/>
      <c r="VES875" s="206"/>
      <c r="VET875" s="206"/>
      <c r="VEU875" s="206"/>
      <c r="VEV875" s="206"/>
      <c r="VEW875" s="206"/>
      <c r="VEX875" s="206"/>
      <c r="VEY875" s="206"/>
      <c r="VEZ875" s="206"/>
      <c r="VFA875" s="206"/>
      <c r="VFB875" s="206"/>
      <c r="VFC875" s="206"/>
      <c r="VFD875" s="206"/>
      <c r="VFE875" s="206"/>
      <c r="VFF875" s="206"/>
      <c r="VFG875" s="206"/>
      <c r="VFH875" s="206"/>
      <c r="VFI875" s="206"/>
      <c r="VFJ875" s="206"/>
      <c r="VFK875" s="206"/>
      <c r="VFL875" s="206"/>
      <c r="VFM875" s="206"/>
      <c r="VFN875" s="206"/>
      <c r="VFO875" s="206"/>
      <c r="VFP875" s="206"/>
      <c r="VFQ875" s="206"/>
      <c r="VFR875" s="206"/>
      <c r="VFS875" s="206"/>
      <c r="VFT875" s="206"/>
      <c r="VFU875" s="206"/>
      <c r="VFV875" s="206"/>
      <c r="VFW875" s="206"/>
      <c r="VFX875" s="206"/>
      <c r="VFY875" s="206"/>
      <c r="VFZ875" s="206"/>
      <c r="VGA875" s="206"/>
      <c r="VGB875" s="206"/>
      <c r="VGC875" s="206"/>
      <c r="VGD875" s="206"/>
      <c r="VGE875" s="206"/>
      <c r="VGF875" s="206"/>
      <c r="VGG875" s="206"/>
      <c r="VGH875" s="206"/>
      <c r="VGI875" s="206"/>
      <c r="VGJ875" s="206"/>
      <c r="VGK875" s="206"/>
      <c r="VGL875" s="206"/>
      <c r="VGM875" s="206"/>
      <c r="VGN875" s="206"/>
      <c r="VGO875" s="206"/>
      <c r="VGP875" s="206"/>
      <c r="VGQ875" s="206"/>
      <c r="VGR875" s="206"/>
      <c r="VGS875" s="206"/>
      <c r="VGT875" s="206"/>
      <c r="VGU875" s="206"/>
      <c r="VGV875" s="206"/>
      <c r="VGW875" s="206"/>
      <c r="VGX875" s="206"/>
      <c r="VGY875" s="206"/>
      <c r="VGZ875" s="206"/>
      <c r="VHA875" s="206"/>
      <c r="VHB875" s="206"/>
      <c r="VHC875" s="206"/>
      <c r="VHD875" s="206"/>
      <c r="VHE875" s="206"/>
      <c r="VHF875" s="206"/>
      <c r="VHG875" s="206"/>
      <c r="VHH875" s="206"/>
      <c r="VHI875" s="206"/>
      <c r="VHJ875" s="206"/>
      <c r="VHK875" s="206"/>
      <c r="VHL875" s="206"/>
      <c r="VHM875" s="206"/>
      <c r="VHN875" s="206"/>
      <c r="VHO875" s="206"/>
      <c r="VHP875" s="206"/>
      <c r="VHQ875" s="206"/>
      <c r="VHR875" s="206"/>
      <c r="VHS875" s="206"/>
      <c r="VHT875" s="206"/>
      <c r="VHU875" s="206"/>
      <c r="VHV875" s="206"/>
      <c r="VHW875" s="206"/>
      <c r="VHX875" s="206"/>
      <c r="VHY875" s="206"/>
      <c r="VHZ875" s="206"/>
      <c r="VIA875" s="206"/>
      <c r="VIB875" s="206"/>
      <c r="VIC875" s="206"/>
      <c r="VID875" s="206"/>
      <c r="VIE875" s="206"/>
      <c r="VIF875" s="206"/>
      <c r="VIG875" s="206"/>
      <c r="VIH875" s="206"/>
      <c r="VII875" s="206"/>
      <c r="VIJ875" s="206"/>
      <c r="VIK875" s="206"/>
      <c r="VIL875" s="206"/>
      <c r="VIM875" s="206"/>
      <c r="VIN875" s="206"/>
      <c r="VIO875" s="206"/>
      <c r="VIP875" s="206"/>
      <c r="VIQ875" s="206"/>
      <c r="VIR875" s="206"/>
      <c r="VIS875" s="206"/>
      <c r="VIT875" s="206"/>
      <c r="VIU875" s="206"/>
      <c r="VIV875" s="206"/>
      <c r="VIW875" s="206"/>
      <c r="VIX875" s="206"/>
      <c r="VIY875" s="206"/>
      <c r="VIZ875" s="206"/>
      <c r="VJA875" s="206"/>
      <c r="VJB875" s="206"/>
      <c r="VJC875" s="206"/>
      <c r="VJD875" s="206"/>
      <c r="VJE875" s="206"/>
      <c r="VJF875" s="206"/>
      <c r="VJG875" s="206"/>
      <c r="VJH875" s="206"/>
      <c r="VJI875" s="206"/>
      <c r="VJJ875" s="206"/>
      <c r="VJK875" s="206"/>
      <c r="VJL875" s="206"/>
      <c r="VJM875" s="206"/>
      <c r="VJN875" s="206"/>
      <c r="VJO875" s="206"/>
      <c r="VJP875" s="206"/>
      <c r="VJQ875" s="206"/>
      <c r="VJR875" s="206"/>
      <c r="VJS875" s="206"/>
      <c r="VJT875" s="206"/>
      <c r="VJU875" s="206"/>
      <c r="VJV875" s="206"/>
      <c r="VJW875" s="206"/>
      <c r="VJX875" s="206"/>
      <c r="VJY875" s="206"/>
      <c r="VJZ875" s="206"/>
      <c r="VKA875" s="206"/>
      <c r="VKB875" s="206"/>
      <c r="VKC875" s="206"/>
      <c r="VKD875" s="206"/>
      <c r="VKE875" s="206"/>
      <c r="VKF875" s="206"/>
      <c r="VKG875" s="206"/>
      <c r="VKH875" s="206"/>
      <c r="VKI875" s="206"/>
      <c r="VKJ875" s="206"/>
      <c r="VKK875" s="206"/>
      <c r="VKL875" s="206"/>
      <c r="VKM875" s="206"/>
      <c r="VKN875" s="206"/>
      <c r="VKO875" s="206"/>
      <c r="VKP875" s="206"/>
      <c r="VKQ875" s="206"/>
      <c r="VKR875" s="206"/>
      <c r="VKS875" s="206"/>
      <c r="VKT875" s="206"/>
      <c r="VKU875" s="206"/>
      <c r="VKV875" s="206"/>
      <c r="VKW875" s="206"/>
      <c r="VKX875" s="206"/>
      <c r="VKY875" s="206"/>
      <c r="VKZ875" s="206"/>
      <c r="VLA875" s="206"/>
      <c r="VLB875" s="206"/>
      <c r="VLC875" s="206"/>
      <c r="VLD875" s="206"/>
      <c r="VLE875" s="206"/>
      <c r="VLF875" s="206"/>
      <c r="VLG875" s="206"/>
      <c r="VLH875" s="206"/>
      <c r="VLI875" s="206"/>
      <c r="VLJ875" s="206"/>
      <c r="VLK875" s="206"/>
      <c r="VLL875" s="206"/>
      <c r="VLM875" s="206"/>
      <c r="VLN875" s="206"/>
      <c r="VLO875" s="206"/>
      <c r="VLP875" s="206"/>
      <c r="VLQ875" s="206"/>
      <c r="VLR875" s="206"/>
      <c r="VLS875" s="206"/>
      <c r="VLT875" s="206"/>
      <c r="VLU875" s="206"/>
      <c r="VLV875" s="206"/>
      <c r="VLW875" s="206"/>
      <c r="VLX875" s="206"/>
      <c r="VLY875" s="206"/>
      <c r="VLZ875" s="206"/>
      <c r="VMA875" s="206"/>
      <c r="VMB875" s="206"/>
      <c r="VMC875" s="206"/>
      <c r="VMD875" s="206"/>
      <c r="VME875" s="206"/>
      <c r="VMF875" s="206"/>
      <c r="VMG875" s="206"/>
      <c r="VMH875" s="206"/>
      <c r="VMI875" s="206"/>
      <c r="VMJ875" s="206"/>
      <c r="VMK875" s="206"/>
      <c r="VML875" s="206"/>
      <c r="VMM875" s="206"/>
      <c r="VMN875" s="206"/>
      <c r="VMO875" s="206"/>
      <c r="VMP875" s="206"/>
      <c r="VMQ875" s="206"/>
      <c r="VMR875" s="206"/>
      <c r="VMS875" s="206"/>
      <c r="VMT875" s="206"/>
      <c r="VMU875" s="206"/>
      <c r="VMV875" s="206"/>
      <c r="VMW875" s="206"/>
      <c r="VMX875" s="206"/>
      <c r="VMY875" s="206"/>
      <c r="VMZ875" s="206"/>
      <c r="VNA875" s="206"/>
      <c r="VNB875" s="206"/>
      <c r="VNC875" s="206"/>
      <c r="VND875" s="206"/>
      <c r="VNE875" s="206"/>
      <c r="VNF875" s="206"/>
      <c r="VNG875" s="206"/>
      <c r="VNH875" s="206"/>
      <c r="VNI875" s="206"/>
      <c r="VNJ875" s="206"/>
      <c r="VNK875" s="206"/>
      <c r="VNL875" s="206"/>
      <c r="VNM875" s="206"/>
      <c r="VNN875" s="206"/>
      <c r="VNO875" s="206"/>
      <c r="VNP875" s="206"/>
      <c r="VNQ875" s="206"/>
      <c r="VNR875" s="206"/>
      <c r="VNS875" s="206"/>
      <c r="VNT875" s="206"/>
      <c r="VNU875" s="206"/>
      <c r="VNV875" s="206"/>
      <c r="VNW875" s="206"/>
      <c r="VNX875" s="206"/>
      <c r="VNY875" s="206"/>
      <c r="VNZ875" s="206"/>
      <c r="VOA875" s="206"/>
      <c r="VOB875" s="206"/>
      <c r="VOC875" s="206"/>
      <c r="VOD875" s="206"/>
      <c r="VOE875" s="206"/>
      <c r="VOF875" s="206"/>
      <c r="VOG875" s="206"/>
      <c r="VOH875" s="206"/>
      <c r="VOI875" s="206"/>
      <c r="VOJ875" s="206"/>
      <c r="VOK875" s="206"/>
      <c r="VOL875" s="206"/>
      <c r="VOM875" s="206"/>
      <c r="VON875" s="206"/>
      <c r="VOO875" s="206"/>
      <c r="VOP875" s="206"/>
      <c r="VOQ875" s="206"/>
      <c r="VOR875" s="206"/>
      <c r="VOS875" s="206"/>
      <c r="VOT875" s="206"/>
      <c r="VOU875" s="206"/>
      <c r="VOV875" s="206"/>
      <c r="VOW875" s="206"/>
      <c r="VOX875" s="206"/>
      <c r="VOY875" s="206"/>
      <c r="VOZ875" s="206"/>
      <c r="VPA875" s="206"/>
      <c r="VPB875" s="206"/>
      <c r="VPC875" s="206"/>
      <c r="VPD875" s="206"/>
      <c r="VPE875" s="206"/>
      <c r="VPF875" s="206"/>
      <c r="VPG875" s="206"/>
      <c r="VPH875" s="206"/>
      <c r="VPI875" s="206"/>
      <c r="VPJ875" s="206"/>
      <c r="VPK875" s="206"/>
      <c r="VPL875" s="206"/>
      <c r="VPM875" s="206"/>
      <c r="VPN875" s="206"/>
      <c r="VPO875" s="206"/>
      <c r="VPP875" s="206"/>
      <c r="VPQ875" s="206"/>
      <c r="VPR875" s="206"/>
      <c r="VPS875" s="206"/>
      <c r="VPT875" s="206"/>
      <c r="VPU875" s="206"/>
      <c r="VPV875" s="206"/>
      <c r="VPW875" s="206"/>
      <c r="VPX875" s="206"/>
      <c r="VPY875" s="206"/>
      <c r="VPZ875" s="206"/>
      <c r="VQA875" s="206"/>
      <c r="VQB875" s="206"/>
      <c r="VQC875" s="206"/>
      <c r="VQD875" s="206"/>
      <c r="VQE875" s="206"/>
      <c r="VQF875" s="206"/>
      <c r="VQG875" s="206"/>
      <c r="VQH875" s="206"/>
      <c r="VQI875" s="206"/>
      <c r="VQJ875" s="206"/>
      <c r="VQK875" s="206"/>
      <c r="VQL875" s="206"/>
      <c r="VQM875" s="206"/>
      <c r="VQN875" s="206"/>
      <c r="VQO875" s="206"/>
      <c r="VQP875" s="206"/>
      <c r="VQQ875" s="206"/>
      <c r="VQR875" s="206"/>
      <c r="VQS875" s="206"/>
      <c r="VQT875" s="206"/>
      <c r="VQU875" s="206"/>
      <c r="VQV875" s="206"/>
      <c r="VQW875" s="206"/>
      <c r="VQX875" s="206"/>
      <c r="VQY875" s="206"/>
      <c r="VQZ875" s="206"/>
      <c r="VRA875" s="206"/>
      <c r="VRB875" s="206"/>
      <c r="VRC875" s="206"/>
      <c r="VRD875" s="206"/>
      <c r="VRE875" s="206"/>
      <c r="VRF875" s="206"/>
      <c r="VRG875" s="206"/>
      <c r="VRH875" s="206"/>
      <c r="VRI875" s="206"/>
      <c r="VRJ875" s="206"/>
      <c r="VRK875" s="206"/>
      <c r="VRL875" s="206"/>
      <c r="VRM875" s="206"/>
      <c r="VRN875" s="206"/>
      <c r="VRO875" s="206"/>
      <c r="VRP875" s="206"/>
      <c r="VRQ875" s="206"/>
      <c r="VRR875" s="206"/>
      <c r="VRS875" s="206"/>
      <c r="VRT875" s="206"/>
      <c r="VRU875" s="206"/>
      <c r="VRV875" s="206"/>
      <c r="VRW875" s="206"/>
      <c r="VRX875" s="206"/>
      <c r="VRY875" s="206"/>
      <c r="VRZ875" s="206"/>
      <c r="VSA875" s="206"/>
      <c r="VSB875" s="206"/>
      <c r="VSC875" s="206"/>
      <c r="VSD875" s="206"/>
      <c r="VSE875" s="206"/>
      <c r="VSF875" s="206"/>
      <c r="VSG875" s="206"/>
      <c r="VSH875" s="206"/>
      <c r="VSI875" s="206"/>
      <c r="VSJ875" s="206"/>
      <c r="VSK875" s="206"/>
      <c r="VSL875" s="206"/>
      <c r="VSM875" s="206"/>
      <c r="VSN875" s="206"/>
      <c r="VSO875" s="206"/>
      <c r="VSP875" s="206"/>
      <c r="VSQ875" s="206"/>
      <c r="VSR875" s="206"/>
      <c r="VSS875" s="206"/>
      <c r="VST875" s="206"/>
      <c r="VSU875" s="206"/>
      <c r="VSV875" s="206"/>
      <c r="VSW875" s="206"/>
      <c r="VSX875" s="206"/>
      <c r="VSY875" s="206"/>
      <c r="VSZ875" s="206"/>
      <c r="VTA875" s="206"/>
      <c r="VTB875" s="206"/>
      <c r="VTC875" s="206"/>
      <c r="VTD875" s="206"/>
      <c r="VTE875" s="206"/>
      <c r="VTF875" s="206"/>
      <c r="VTG875" s="206"/>
      <c r="VTH875" s="206"/>
      <c r="VTI875" s="206"/>
      <c r="VTJ875" s="206"/>
      <c r="VTK875" s="206"/>
      <c r="VTL875" s="206"/>
      <c r="VTM875" s="206"/>
      <c r="VTN875" s="206"/>
      <c r="VTO875" s="206"/>
      <c r="VTP875" s="206"/>
      <c r="VTQ875" s="206"/>
      <c r="VTR875" s="206"/>
      <c r="VTS875" s="206"/>
      <c r="VTT875" s="206"/>
      <c r="VTU875" s="206"/>
      <c r="VTV875" s="206"/>
      <c r="VTW875" s="206"/>
      <c r="VTX875" s="206"/>
      <c r="VTY875" s="206"/>
      <c r="VTZ875" s="206"/>
      <c r="VUA875" s="206"/>
      <c r="VUB875" s="206"/>
      <c r="VUC875" s="206"/>
      <c r="VUD875" s="206"/>
      <c r="VUE875" s="206"/>
      <c r="VUF875" s="206"/>
      <c r="VUG875" s="206"/>
      <c r="VUH875" s="206"/>
      <c r="VUI875" s="206"/>
      <c r="VUJ875" s="206"/>
      <c r="VUK875" s="206"/>
      <c r="VUL875" s="206"/>
      <c r="VUM875" s="206"/>
      <c r="VUN875" s="206"/>
      <c r="VUO875" s="206"/>
      <c r="VUP875" s="206"/>
      <c r="VUQ875" s="206"/>
      <c r="VUR875" s="206"/>
      <c r="VUS875" s="206"/>
      <c r="VUT875" s="206"/>
      <c r="VUU875" s="206"/>
      <c r="VUV875" s="206"/>
      <c r="VUW875" s="206"/>
      <c r="VUX875" s="206"/>
      <c r="VUY875" s="206"/>
      <c r="VUZ875" s="206"/>
      <c r="VVA875" s="206"/>
      <c r="VVB875" s="206"/>
      <c r="VVC875" s="206"/>
      <c r="VVD875" s="206"/>
      <c r="VVE875" s="206"/>
      <c r="VVF875" s="206"/>
      <c r="VVG875" s="206"/>
      <c r="VVH875" s="206"/>
      <c r="VVI875" s="206"/>
      <c r="VVJ875" s="206"/>
      <c r="VVK875" s="206"/>
      <c r="VVL875" s="206"/>
      <c r="VVM875" s="206"/>
      <c r="VVN875" s="206"/>
      <c r="VVO875" s="206"/>
      <c r="VVP875" s="206"/>
      <c r="VVQ875" s="206"/>
      <c r="VVR875" s="206"/>
      <c r="VVS875" s="206"/>
      <c r="VVT875" s="206"/>
      <c r="VVU875" s="206"/>
      <c r="VVV875" s="206"/>
      <c r="VVW875" s="206"/>
      <c r="VVX875" s="206"/>
      <c r="VVY875" s="206"/>
      <c r="VVZ875" s="206"/>
      <c r="VWA875" s="206"/>
      <c r="VWB875" s="206"/>
      <c r="VWC875" s="206"/>
      <c r="VWD875" s="206"/>
      <c r="VWE875" s="206"/>
      <c r="VWF875" s="206"/>
      <c r="VWG875" s="206"/>
      <c r="VWH875" s="206"/>
      <c r="VWI875" s="206"/>
      <c r="VWJ875" s="206"/>
      <c r="VWK875" s="206"/>
      <c r="VWL875" s="206"/>
      <c r="VWM875" s="206"/>
      <c r="VWN875" s="206"/>
      <c r="VWO875" s="206"/>
      <c r="VWP875" s="206"/>
      <c r="VWQ875" s="206"/>
      <c r="VWR875" s="206"/>
      <c r="VWS875" s="206"/>
      <c r="VWT875" s="206"/>
      <c r="VWU875" s="206"/>
      <c r="VWV875" s="206"/>
      <c r="VWW875" s="206"/>
      <c r="VWX875" s="206"/>
      <c r="VWY875" s="206"/>
      <c r="VWZ875" s="206"/>
      <c r="VXA875" s="206"/>
      <c r="VXB875" s="206"/>
      <c r="VXC875" s="206"/>
      <c r="VXD875" s="206"/>
      <c r="VXE875" s="206"/>
      <c r="VXF875" s="206"/>
      <c r="VXG875" s="206"/>
      <c r="VXH875" s="206"/>
      <c r="VXI875" s="206"/>
      <c r="VXJ875" s="206"/>
      <c r="VXK875" s="206"/>
      <c r="VXL875" s="206"/>
      <c r="VXM875" s="206"/>
      <c r="VXN875" s="206"/>
      <c r="VXO875" s="206"/>
      <c r="VXP875" s="206"/>
      <c r="VXQ875" s="206"/>
      <c r="VXR875" s="206"/>
      <c r="VXS875" s="206"/>
      <c r="VXT875" s="206"/>
      <c r="VXU875" s="206"/>
      <c r="VXV875" s="206"/>
      <c r="VXW875" s="206"/>
      <c r="VXX875" s="206"/>
      <c r="VXY875" s="206"/>
      <c r="VXZ875" s="206"/>
      <c r="VYA875" s="206"/>
      <c r="VYB875" s="206"/>
      <c r="VYC875" s="206"/>
      <c r="VYD875" s="206"/>
      <c r="VYE875" s="206"/>
      <c r="VYF875" s="206"/>
      <c r="VYG875" s="206"/>
      <c r="VYH875" s="206"/>
      <c r="VYI875" s="206"/>
      <c r="VYJ875" s="206"/>
      <c r="VYK875" s="206"/>
      <c r="VYL875" s="206"/>
      <c r="VYM875" s="206"/>
      <c r="VYN875" s="206"/>
      <c r="VYO875" s="206"/>
      <c r="VYP875" s="206"/>
      <c r="VYQ875" s="206"/>
      <c r="VYR875" s="206"/>
      <c r="VYS875" s="206"/>
      <c r="VYT875" s="206"/>
      <c r="VYU875" s="206"/>
      <c r="VYV875" s="206"/>
      <c r="VYW875" s="206"/>
      <c r="VYX875" s="206"/>
      <c r="VYY875" s="206"/>
      <c r="VYZ875" s="206"/>
      <c r="VZA875" s="206"/>
      <c r="VZB875" s="206"/>
      <c r="VZC875" s="206"/>
      <c r="VZD875" s="206"/>
      <c r="VZE875" s="206"/>
      <c r="VZF875" s="206"/>
      <c r="VZG875" s="206"/>
      <c r="VZH875" s="206"/>
      <c r="VZI875" s="206"/>
      <c r="VZJ875" s="206"/>
      <c r="VZK875" s="206"/>
      <c r="VZL875" s="206"/>
      <c r="VZM875" s="206"/>
      <c r="VZN875" s="206"/>
      <c r="VZO875" s="206"/>
      <c r="VZP875" s="206"/>
      <c r="VZQ875" s="206"/>
      <c r="VZR875" s="206"/>
      <c r="VZS875" s="206"/>
      <c r="VZT875" s="206"/>
      <c r="VZU875" s="206"/>
      <c r="VZV875" s="206"/>
      <c r="VZW875" s="206"/>
      <c r="VZX875" s="206"/>
      <c r="VZY875" s="206"/>
      <c r="VZZ875" s="206"/>
      <c r="WAA875" s="206"/>
      <c r="WAB875" s="206"/>
      <c r="WAC875" s="206"/>
      <c r="WAD875" s="206"/>
      <c r="WAE875" s="206"/>
      <c r="WAF875" s="206"/>
      <c r="WAG875" s="206"/>
      <c r="WAH875" s="206"/>
      <c r="WAI875" s="206"/>
      <c r="WAJ875" s="206"/>
      <c r="WAK875" s="206"/>
      <c r="WAL875" s="206"/>
      <c r="WAM875" s="206"/>
      <c r="WAN875" s="206"/>
      <c r="WAO875" s="206"/>
      <c r="WAP875" s="206"/>
      <c r="WAQ875" s="206"/>
      <c r="WAR875" s="206"/>
      <c r="WAS875" s="206"/>
      <c r="WAT875" s="206"/>
      <c r="WAU875" s="206"/>
      <c r="WAV875" s="206"/>
      <c r="WAW875" s="206"/>
      <c r="WAX875" s="206"/>
      <c r="WAY875" s="206"/>
      <c r="WAZ875" s="206"/>
      <c r="WBA875" s="206"/>
      <c r="WBB875" s="206"/>
      <c r="WBC875" s="206"/>
      <c r="WBD875" s="206"/>
      <c r="WBE875" s="206"/>
      <c r="WBF875" s="206"/>
      <c r="WBG875" s="206"/>
      <c r="WBH875" s="206"/>
      <c r="WBI875" s="206"/>
      <c r="WBJ875" s="206"/>
      <c r="WBK875" s="206"/>
      <c r="WBL875" s="206"/>
      <c r="WBM875" s="206"/>
      <c r="WBN875" s="206"/>
      <c r="WBO875" s="206"/>
      <c r="WBP875" s="206"/>
      <c r="WBQ875" s="206"/>
      <c r="WBR875" s="206"/>
      <c r="WBS875" s="206"/>
      <c r="WBT875" s="206"/>
      <c r="WBU875" s="206"/>
      <c r="WBV875" s="206"/>
      <c r="WBW875" s="206"/>
      <c r="WBX875" s="206"/>
      <c r="WBY875" s="206"/>
      <c r="WBZ875" s="206"/>
      <c r="WCA875" s="206"/>
      <c r="WCB875" s="206"/>
      <c r="WCC875" s="206"/>
      <c r="WCD875" s="206"/>
      <c r="WCE875" s="206"/>
      <c r="WCF875" s="206"/>
      <c r="WCG875" s="206"/>
      <c r="WCH875" s="206"/>
      <c r="WCI875" s="206"/>
      <c r="WCJ875" s="206"/>
      <c r="WCK875" s="206"/>
      <c r="WCL875" s="206"/>
      <c r="WCM875" s="206"/>
      <c r="WCN875" s="206"/>
      <c r="WCO875" s="206"/>
      <c r="WCP875" s="206"/>
      <c r="WCQ875" s="206"/>
      <c r="WCR875" s="206"/>
      <c r="WCS875" s="206"/>
      <c r="WCT875" s="206"/>
      <c r="WCU875" s="206"/>
      <c r="WCV875" s="206"/>
      <c r="WCW875" s="206"/>
      <c r="WCX875" s="206"/>
      <c r="WCY875" s="206"/>
      <c r="WCZ875" s="206"/>
      <c r="WDA875" s="206"/>
      <c r="WDB875" s="206"/>
      <c r="WDC875" s="206"/>
      <c r="WDD875" s="206"/>
      <c r="WDE875" s="206"/>
      <c r="WDF875" s="206"/>
      <c r="WDG875" s="206"/>
      <c r="WDH875" s="206"/>
      <c r="WDI875" s="206"/>
      <c r="WDJ875" s="206"/>
      <c r="WDK875" s="206"/>
      <c r="WDL875" s="206"/>
      <c r="WDM875" s="206"/>
      <c r="WDN875" s="206"/>
      <c r="WDO875" s="206"/>
      <c r="WDP875" s="206"/>
      <c r="WDQ875" s="206"/>
      <c r="WDR875" s="206"/>
      <c r="WDS875" s="206"/>
      <c r="WDT875" s="206"/>
      <c r="WDU875" s="206"/>
      <c r="WDV875" s="206"/>
      <c r="WDW875" s="206"/>
      <c r="WDX875" s="206"/>
      <c r="WDY875" s="206"/>
      <c r="WDZ875" s="206"/>
      <c r="WEA875" s="206"/>
      <c r="WEB875" s="206"/>
      <c r="WEC875" s="206"/>
      <c r="WED875" s="206"/>
      <c r="WEE875" s="206"/>
      <c r="WEF875" s="206"/>
      <c r="WEG875" s="206"/>
      <c r="WEH875" s="206"/>
      <c r="WEI875" s="206"/>
      <c r="WEJ875" s="206"/>
      <c r="WEK875" s="206"/>
      <c r="WEL875" s="206"/>
      <c r="WEM875" s="206"/>
      <c r="WEN875" s="206"/>
      <c r="WEO875" s="206"/>
      <c r="WEP875" s="206"/>
      <c r="WEQ875" s="206"/>
      <c r="WER875" s="206"/>
      <c r="WES875" s="206"/>
      <c r="WET875" s="206"/>
      <c r="WEU875" s="206"/>
      <c r="WEV875" s="206"/>
      <c r="WEW875" s="206"/>
      <c r="WEX875" s="206"/>
      <c r="WEY875" s="206"/>
      <c r="WEZ875" s="206"/>
      <c r="WFA875" s="206"/>
      <c r="WFB875" s="206"/>
      <c r="WFC875" s="206"/>
      <c r="WFD875" s="206"/>
      <c r="WFE875" s="206"/>
      <c r="WFF875" s="206"/>
      <c r="WFG875" s="206"/>
      <c r="WFH875" s="206"/>
      <c r="WFI875" s="206"/>
      <c r="WFJ875" s="206"/>
      <c r="WFK875" s="206"/>
      <c r="WFL875" s="206"/>
      <c r="WFM875" s="206"/>
      <c r="WFN875" s="206"/>
      <c r="WFO875" s="206"/>
      <c r="WFP875" s="206"/>
      <c r="WFQ875" s="206"/>
      <c r="WFR875" s="206"/>
      <c r="WFS875" s="206"/>
      <c r="WFT875" s="206"/>
      <c r="WFU875" s="206"/>
      <c r="WFV875" s="206"/>
      <c r="WFW875" s="206"/>
      <c r="WFX875" s="206"/>
      <c r="WFY875" s="206"/>
      <c r="WFZ875" s="206"/>
      <c r="WGA875" s="206"/>
      <c r="WGB875" s="206"/>
      <c r="WGC875" s="206"/>
      <c r="WGD875" s="206"/>
      <c r="WGE875" s="206"/>
      <c r="WGF875" s="206"/>
      <c r="WGG875" s="206"/>
      <c r="WGH875" s="206"/>
      <c r="WGI875" s="206"/>
      <c r="WGJ875" s="206"/>
      <c r="WGK875" s="206"/>
      <c r="WGL875" s="206"/>
      <c r="WGM875" s="206"/>
      <c r="WGN875" s="206"/>
      <c r="WGO875" s="206"/>
      <c r="WGP875" s="206"/>
      <c r="WGQ875" s="206"/>
      <c r="WGR875" s="206"/>
      <c r="WGS875" s="206"/>
      <c r="WGT875" s="206"/>
      <c r="WGU875" s="206"/>
      <c r="WGV875" s="206"/>
      <c r="WGW875" s="206"/>
      <c r="WGX875" s="206"/>
      <c r="WGY875" s="206"/>
      <c r="WGZ875" s="206"/>
      <c r="WHA875" s="206"/>
      <c r="WHB875" s="206"/>
      <c r="WHC875" s="206"/>
      <c r="WHD875" s="206"/>
      <c r="WHE875" s="206"/>
      <c r="WHF875" s="206"/>
      <c r="WHG875" s="206"/>
      <c r="WHH875" s="206"/>
      <c r="WHI875" s="206"/>
      <c r="WHJ875" s="206"/>
      <c r="WHK875" s="206"/>
      <c r="WHL875" s="206"/>
      <c r="WHM875" s="206"/>
      <c r="WHN875" s="206"/>
      <c r="WHO875" s="206"/>
      <c r="WHP875" s="206"/>
      <c r="WHQ875" s="206"/>
      <c r="WHR875" s="206"/>
      <c r="WHS875" s="206"/>
      <c r="WHT875" s="206"/>
      <c r="WHU875" s="206"/>
      <c r="WHV875" s="206"/>
      <c r="WHW875" s="206"/>
      <c r="WHX875" s="206"/>
      <c r="WHY875" s="206"/>
      <c r="WHZ875" s="206"/>
      <c r="WIA875" s="206"/>
      <c r="WIB875" s="206"/>
      <c r="WIC875" s="206"/>
      <c r="WID875" s="206"/>
      <c r="WIE875" s="206"/>
      <c r="WIF875" s="206"/>
      <c r="WIG875" s="206"/>
      <c r="WIH875" s="206"/>
      <c r="WII875" s="206"/>
      <c r="WIJ875" s="206"/>
      <c r="WIK875" s="206"/>
      <c r="WIL875" s="206"/>
      <c r="WIM875" s="206"/>
      <c r="WIN875" s="206"/>
      <c r="WIO875" s="206"/>
      <c r="WIP875" s="206"/>
      <c r="WIQ875" s="206"/>
      <c r="WIR875" s="206"/>
      <c r="WIS875" s="206"/>
      <c r="WIT875" s="206"/>
      <c r="WIU875" s="206"/>
      <c r="WIV875" s="206"/>
      <c r="WIW875" s="206"/>
      <c r="WIX875" s="206"/>
      <c r="WIY875" s="206"/>
      <c r="WIZ875" s="206"/>
      <c r="WJA875" s="206"/>
      <c r="WJB875" s="206"/>
      <c r="WJC875" s="206"/>
      <c r="WJD875" s="206"/>
      <c r="WJE875" s="206"/>
      <c r="WJF875" s="206"/>
      <c r="WJG875" s="206"/>
      <c r="WJH875" s="206"/>
      <c r="WJI875" s="206"/>
      <c r="WJJ875" s="206"/>
      <c r="WJK875" s="206"/>
      <c r="WJL875" s="206"/>
      <c r="WJM875" s="206"/>
      <c r="WJN875" s="206"/>
      <c r="WJO875" s="206"/>
      <c r="WJP875" s="206"/>
      <c r="WJQ875" s="206"/>
      <c r="WJR875" s="206"/>
      <c r="WJS875" s="206"/>
      <c r="WJT875" s="206"/>
      <c r="WJU875" s="206"/>
      <c r="WJV875" s="206"/>
      <c r="WJW875" s="206"/>
      <c r="WJX875" s="206"/>
      <c r="WJY875" s="206"/>
      <c r="WJZ875" s="206"/>
      <c r="WKA875" s="206"/>
      <c r="WKB875" s="206"/>
      <c r="WKC875" s="206"/>
      <c r="WKD875" s="206"/>
      <c r="WKE875" s="206"/>
      <c r="WKF875" s="206"/>
      <c r="WKG875" s="206"/>
      <c r="WKH875" s="206"/>
      <c r="WKI875" s="206"/>
      <c r="WKJ875" s="206"/>
      <c r="WKK875" s="206"/>
      <c r="WKL875" s="206"/>
      <c r="WKM875" s="206"/>
      <c r="WKN875" s="206"/>
      <c r="WKO875" s="206"/>
      <c r="WKP875" s="206"/>
      <c r="WKQ875" s="206"/>
      <c r="WKR875" s="206"/>
      <c r="WKS875" s="206"/>
      <c r="WKT875" s="206"/>
      <c r="WKU875" s="206"/>
      <c r="WKV875" s="206"/>
      <c r="WKW875" s="206"/>
      <c r="WKX875" s="206"/>
      <c r="WKY875" s="206"/>
      <c r="WKZ875" s="206"/>
      <c r="WLA875" s="206"/>
      <c r="WLB875" s="206"/>
      <c r="WLC875" s="206"/>
      <c r="WLD875" s="206"/>
      <c r="WLE875" s="206"/>
      <c r="WLF875" s="206"/>
      <c r="WLG875" s="206"/>
      <c r="WLH875" s="206"/>
      <c r="WLI875" s="206"/>
      <c r="WLJ875" s="206"/>
      <c r="WLK875" s="206"/>
      <c r="WLL875" s="206"/>
      <c r="WLM875" s="206"/>
      <c r="WLN875" s="206"/>
      <c r="WLO875" s="206"/>
      <c r="WLP875" s="206"/>
      <c r="WLQ875" s="206"/>
      <c r="WLR875" s="206"/>
      <c r="WLS875" s="206"/>
      <c r="WLT875" s="206"/>
      <c r="WLU875" s="206"/>
      <c r="WLV875" s="206"/>
      <c r="WLW875" s="206"/>
      <c r="WLX875" s="206"/>
      <c r="WLY875" s="206"/>
      <c r="WLZ875" s="206"/>
      <c r="WMA875" s="206"/>
      <c r="WMB875" s="206"/>
      <c r="WMC875" s="206"/>
      <c r="WMD875" s="206"/>
      <c r="WME875" s="206"/>
      <c r="WMF875" s="206"/>
      <c r="WMG875" s="206"/>
      <c r="WMH875" s="206"/>
      <c r="WMI875" s="206"/>
      <c r="WMJ875" s="206"/>
      <c r="WMK875" s="206"/>
      <c r="WML875" s="206"/>
      <c r="WMM875" s="206"/>
      <c r="WMN875" s="206"/>
      <c r="WMO875" s="206"/>
      <c r="WMP875" s="206"/>
      <c r="WMQ875" s="206"/>
      <c r="WMR875" s="206"/>
      <c r="WMS875" s="206"/>
      <c r="WMT875" s="206"/>
      <c r="WMU875" s="206"/>
      <c r="WMV875" s="206"/>
      <c r="WMW875" s="206"/>
      <c r="WMX875" s="206"/>
      <c r="WMY875" s="206"/>
      <c r="WMZ875" s="206"/>
      <c r="WNA875" s="206"/>
      <c r="WNB875" s="206"/>
      <c r="WNC875" s="206"/>
      <c r="WND875" s="206"/>
      <c r="WNE875" s="206"/>
      <c r="WNF875" s="206"/>
      <c r="WNG875" s="206"/>
      <c r="WNH875" s="206"/>
      <c r="WNI875" s="206"/>
      <c r="WNJ875" s="206"/>
      <c r="WNK875" s="206"/>
      <c r="WNL875" s="206"/>
      <c r="WNM875" s="206"/>
      <c r="WNN875" s="206"/>
      <c r="WNO875" s="206"/>
      <c r="WNP875" s="206"/>
      <c r="WNQ875" s="206"/>
      <c r="WNR875" s="206"/>
      <c r="WNS875" s="206"/>
      <c r="WNT875" s="206"/>
      <c r="WNU875" s="206"/>
      <c r="WNV875" s="206"/>
      <c r="WNW875" s="206"/>
      <c r="WNX875" s="206"/>
      <c r="WNY875" s="206"/>
      <c r="WNZ875" s="206"/>
      <c r="WOA875" s="206"/>
      <c r="WOB875" s="206"/>
      <c r="WOC875" s="206"/>
      <c r="WOD875" s="206"/>
      <c r="WOE875" s="206"/>
      <c r="WOF875" s="206"/>
      <c r="WOG875" s="206"/>
      <c r="WOH875" s="206"/>
      <c r="WOI875" s="206"/>
      <c r="WOJ875" s="206"/>
      <c r="WOK875" s="206"/>
      <c r="WOL875" s="206"/>
      <c r="WOM875" s="206"/>
      <c r="WON875" s="206"/>
      <c r="WOO875" s="206"/>
      <c r="WOP875" s="206"/>
      <c r="WOQ875" s="206"/>
      <c r="WOR875" s="206"/>
      <c r="WOS875" s="206"/>
      <c r="WOT875" s="206"/>
      <c r="WOU875" s="206"/>
      <c r="WOV875" s="206"/>
      <c r="WOW875" s="206"/>
      <c r="WOX875" s="206"/>
      <c r="WOY875" s="206"/>
      <c r="WOZ875" s="206"/>
      <c r="WPA875" s="206"/>
      <c r="WPB875" s="206"/>
      <c r="WPC875" s="206"/>
      <c r="WPD875" s="206"/>
      <c r="WPE875" s="206"/>
      <c r="WPF875" s="206"/>
      <c r="WPG875" s="206"/>
      <c r="WPH875" s="206"/>
      <c r="WPI875" s="206"/>
      <c r="WPJ875" s="206"/>
      <c r="WPK875" s="206"/>
      <c r="WPL875" s="206"/>
      <c r="WPM875" s="206"/>
      <c r="WPN875" s="206"/>
      <c r="WPO875" s="206"/>
      <c r="WPP875" s="206"/>
      <c r="WPQ875" s="206"/>
      <c r="WPR875" s="206"/>
      <c r="WPS875" s="206"/>
      <c r="WPT875" s="206"/>
      <c r="WPU875" s="206"/>
      <c r="WPV875" s="206"/>
      <c r="WPW875" s="206"/>
      <c r="WPX875" s="206"/>
      <c r="WPY875" s="206"/>
      <c r="WPZ875" s="206"/>
      <c r="WQA875" s="206"/>
      <c r="WQB875" s="206"/>
      <c r="WQC875" s="206"/>
      <c r="WQD875" s="206"/>
      <c r="WQE875" s="206"/>
      <c r="WQF875" s="206"/>
      <c r="WQG875" s="206"/>
      <c r="WQH875" s="206"/>
      <c r="WQI875" s="206"/>
      <c r="WQJ875" s="206"/>
      <c r="WQK875" s="206"/>
      <c r="WQL875" s="206"/>
      <c r="WQM875" s="206"/>
      <c r="WQN875" s="206"/>
      <c r="WQO875" s="206"/>
      <c r="WQP875" s="206"/>
      <c r="WQQ875" s="206"/>
      <c r="WQR875" s="206"/>
      <c r="WQS875" s="206"/>
      <c r="WQT875" s="206"/>
      <c r="WQU875" s="206"/>
      <c r="WQV875" s="206"/>
      <c r="WQW875" s="206"/>
      <c r="WQX875" s="206"/>
      <c r="WQY875" s="206"/>
      <c r="WQZ875" s="206"/>
      <c r="WRA875" s="206"/>
      <c r="WRB875" s="206"/>
      <c r="WRC875" s="206"/>
      <c r="WRD875" s="206"/>
      <c r="WRE875" s="206"/>
      <c r="WRF875" s="206"/>
      <c r="WRG875" s="206"/>
      <c r="WRH875" s="206"/>
      <c r="WRI875" s="206"/>
      <c r="WRJ875" s="206"/>
      <c r="WRK875" s="206"/>
      <c r="WRL875" s="206"/>
      <c r="WRM875" s="206"/>
      <c r="WRN875" s="206"/>
      <c r="WRO875" s="206"/>
      <c r="WRP875" s="206"/>
      <c r="WRQ875" s="206"/>
      <c r="WRR875" s="206"/>
      <c r="WRS875" s="206"/>
      <c r="WRT875" s="206"/>
      <c r="WRU875" s="206"/>
      <c r="WRV875" s="206"/>
      <c r="WRW875" s="206"/>
      <c r="WRX875" s="206"/>
      <c r="WRY875" s="206"/>
      <c r="WRZ875" s="206"/>
      <c r="WSA875" s="206"/>
      <c r="WSB875" s="206"/>
      <c r="WSC875" s="206"/>
      <c r="WSD875" s="206"/>
      <c r="WSE875" s="206"/>
      <c r="WSF875" s="206"/>
      <c r="WSG875" s="206"/>
      <c r="WSH875" s="206"/>
      <c r="WSI875" s="206"/>
      <c r="WSJ875" s="206"/>
      <c r="WSK875" s="206"/>
      <c r="WSL875" s="206"/>
      <c r="WSM875" s="206"/>
      <c r="WSN875" s="206"/>
      <c r="WSO875" s="206"/>
      <c r="WSP875" s="206"/>
      <c r="WSQ875" s="206"/>
      <c r="WSR875" s="206"/>
      <c r="WSS875" s="206"/>
      <c r="WST875" s="206"/>
      <c r="WSU875" s="206"/>
      <c r="WSV875" s="206"/>
      <c r="WSW875" s="206"/>
      <c r="WSX875" s="206"/>
      <c r="WSY875" s="206"/>
      <c r="WSZ875" s="206"/>
      <c r="WTA875" s="206"/>
      <c r="WTB875" s="206"/>
      <c r="WTC875" s="206"/>
      <c r="WTD875" s="206"/>
      <c r="WTE875" s="206"/>
      <c r="WTF875" s="206"/>
      <c r="WTG875" s="206"/>
      <c r="WTH875" s="206"/>
      <c r="WTI875" s="206"/>
      <c r="WTJ875" s="206"/>
      <c r="WTK875" s="206"/>
      <c r="WTL875" s="206"/>
      <c r="WTM875" s="206"/>
      <c r="WTN875" s="206"/>
      <c r="WTO875" s="206"/>
      <c r="WTP875" s="206"/>
      <c r="WTQ875" s="206"/>
      <c r="WTR875" s="206"/>
      <c r="WTS875" s="206"/>
      <c r="WTT875" s="206"/>
      <c r="WTU875" s="206"/>
      <c r="WTV875" s="206"/>
      <c r="WTW875" s="206"/>
      <c r="WTX875" s="206"/>
      <c r="WTY875" s="206"/>
      <c r="WTZ875" s="206"/>
      <c r="WUA875" s="206"/>
      <c r="WUB875" s="206"/>
      <c r="WUC875" s="206"/>
      <c r="WUD875" s="206"/>
      <c r="WUE875" s="206"/>
      <c r="WUF875" s="206"/>
      <c r="WUG875" s="206"/>
      <c r="WUH875" s="206"/>
      <c r="WUI875" s="206"/>
      <c r="WUJ875" s="206"/>
      <c r="WUK875" s="206"/>
      <c r="WUL875" s="206"/>
      <c r="WUM875" s="206"/>
      <c r="WUN875" s="206"/>
      <c r="WUO875" s="206"/>
      <c r="WUP875" s="206"/>
      <c r="WUQ875" s="206"/>
      <c r="WUR875" s="206"/>
      <c r="WUS875" s="206"/>
      <c r="WUT875" s="206"/>
      <c r="WUU875" s="206"/>
      <c r="WUV875" s="206"/>
      <c r="WUW875" s="206"/>
      <c r="WUX875" s="206"/>
      <c r="WUY875" s="206"/>
      <c r="WUZ875" s="206"/>
      <c r="WVA875" s="206"/>
      <c r="WVB875" s="206"/>
      <c r="WVC875" s="206"/>
      <c r="WVD875" s="206"/>
      <c r="WVE875" s="206"/>
      <c r="WVF875" s="206"/>
      <c r="WVG875" s="206"/>
      <c r="WVH875" s="206"/>
      <c r="WVI875" s="206"/>
      <c r="WVJ875" s="206"/>
      <c r="WVK875" s="206"/>
      <c r="WVL875" s="206"/>
      <c r="WVM875" s="206"/>
      <c r="WVN875" s="206"/>
      <c r="WVO875" s="206"/>
      <c r="WVP875" s="206"/>
      <c r="WVQ875" s="206"/>
      <c r="WVR875" s="206"/>
      <c r="WVS875" s="206"/>
      <c r="WVT875" s="206"/>
      <c r="WVU875" s="206"/>
      <c r="WVV875" s="206"/>
      <c r="WVW875" s="206"/>
      <c r="WVX875" s="206"/>
      <c r="WVY875" s="206"/>
      <c r="WVZ875" s="206"/>
      <c r="WWA875" s="206"/>
      <c r="WWB875" s="206"/>
      <c r="WWC875" s="206"/>
      <c r="WWD875" s="206"/>
      <c r="WWE875" s="206"/>
      <c r="WWF875" s="206"/>
      <c r="WWG875" s="206"/>
      <c r="WWH875" s="206"/>
      <c r="WWI875" s="206"/>
      <c r="WWJ875" s="206"/>
      <c r="WWK875" s="206"/>
      <c r="WWL875" s="206"/>
      <c r="WWM875" s="206"/>
      <c r="WWN875" s="206"/>
      <c r="WWO875" s="206"/>
      <c r="WWP875" s="206"/>
      <c r="WWQ875" s="206"/>
      <c r="WWR875" s="206"/>
      <c r="WWS875" s="206"/>
      <c r="WWT875" s="206"/>
      <c r="WWU875" s="206"/>
      <c r="WWV875" s="206"/>
      <c r="WWW875" s="206"/>
      <c r="WWX875" s="206"/>
      <c r="WWY875" s="206"/>
      <c r="WWZ875" s="206"/>
      <c r="WXA875" s="206"/>
      <c r="WXB875" s="206"/>
      <c r="WXC875" s="206"/>
      <c r="WXD875" s="206"/>
      <c r="WXE875" s="206"/>
      <c r="WXF875" s="206"/>
      <c r="WXG875" s="206"/>
      <c r="WXH875" s="206"/>
      <c r="WXI875" s="206"/>
      <c r="WXJ875" s="206"/>
      <c r="WXK875" s="206"/>
      <c r="WXL875" s="206"/>
      <c r="WXM875" s="206"/>
      <c r="WXN875" s="206"/>
      <c r="WXO875" s="206"/>
      <c r="WXP875" s="206"/>
      <c r="WXQ875" s="206"/>
      <c r="WXR875" s="206"/>
      <c r="WXS875" s="206"/>
      <c r="WXT875" s="206"/>
      <c r="WXU875" s="206"/>
      <c r="WXV875" s="206"/>
      <c r="WXW875" s="206"/>
      <c r="WXX875" s="206"/>
      <c r="WXY875" s="206"/>
      <c r="WXZ875" s="206"/>
      <c r="WYA875" s="206"/>
      <c r="WYB875" s="206"/>
      <c r="WYC875" s="206"/>
      <c r="WYD875" s="206"/>
      <c r="WYE875" s="206"/>
      <c r="WYF875" s="206"/>
      <c r="WYG875" s="206"/>
      <c r="WYH875" s="206"/>
      <c r="WYI875" s="206"/>
      <c r="WYJ875" s="206"/>
      <c r="WYK875" s="206"/>
      <c r="WYL875" s="206"/>
      <c r="WYM875" s="206"/>
      <c r="WYN875" s="206"/>
      <c r="WYO875" s="206"/>
      <c r="WYP875" s="206"/>
      <c r="WYQ875" s="206"/>
      <c r="WYR875" s="206"/>
      <c r="WYS875" s="206"/>
      <c r="WYT875" s="206"/>
      <c r="WYU875" s="206"/>
      <c r="WYV875" s="206"/>
      <c r="WYW875" s="206"/>
      <c r="WYX875" s="206"/>
      <c r="WYY875" s="206"/>
      <c r="WYZ875" s="206"/>
      <c r="WZA875" s="206"/>
      <c r="WZB875" s="206"/>
      <c r="WZC875" s="206"/>
      <c r="WZD875" s="206"/>
      <c r="WZE875" s="206"/>
      <c r="WZF875" s="206"/>
      <c r="WZG875" s="206"/>
      <c r="WZH875" s="206"/>
      <c r="WZI875" s="206"/>
      <c r="WZJ875" s="206"/>
      <c r="WZK875" s="206"/>
      <c r="WZL875" s="206"/>
      <c r="WZM875" s="206"/>
      <c r="WZN875" s="206"/>
      <c r="WZO875" s="206"/>
      <c r="WZP875" s="206"/>
      <c r="WZQ875" s="206"/>
      <c r="WZR875" s="206"/>
      <c r="WZS875" s="206"/>
      <c r="WZT875" s="206"/>
      <c r="WZU875" s="206"/>
      <c r="WZV875" s="206"/>
      <c r="WZW875" s="206"/>
      <c r="WZX875" s="206"/>
      <c r="WZY875" s="206"/>
      <c r="WZZ875" s="206"/>
      <c r="XAA875" s="206"/>
      <c r="XAB875" s="206"/>
      <c r="XAC875" s="206"/>
      <c r="XAD875" s="206"/>
      <c r="XAE875" s="206"/>
      <c r="XAF875" s="206"/>
      <c r="XAG875" s="206"/>
      <c r="XAH875" s="206"/>
      <c r="XAI875" s="206"/>
      <c r="XAJ875" s="206"/>
      <c r="XAK875" s="206"/>
      <c r="XAL875" s="206"/>
      <c r="XAM875" s="206"/>
      <c r="XAN875" s="206"/>
      <c r="XAO875" s="206"/>
      <c r="XAP875" s="206"/>
      <c r="XAQ875" s="206"/>
      <c r="XAR875" s="206"/>
      <c r="XAS875" s="206"/>
      <c r="XAT875" s="206"/>
      <c r="XAU875" s="206"/>
      <c r="XAV875" s="206"/>
      <c r="XAW875" s="206"/>
      <c r="XAX875" s="206"/>
      <c r="XAY875" s="206"/>
      <c r="XAZ875" s="206"/>
      <c r="XBA875" s="206"/>
      <c r="XBB875" s="206"/>
      <c r="XBC875" s="206"/>
      <c r="XBD875" s="206"/>
      <c r="XBE875" s="206"/>
      <c r="XBF875" s="206"/>
      <c r="XBG875" s="206"/>
      <c r="XBH875" s="206"/>
      <c r="XBI875" s="206"/>
      <c r="XBJ875" s="206"/>
      <c r="XBK875" s="206"/>
      <c r="XBL875" s="206"/>
      <c r="XBM875" s="206"/>
      <c r="XBN875" s="206"/>
      <c r="XBO875" s="206"/>
      <c r="XBP875" s="206"/>
      <c r="XBQ875" s="206"/>
      <c r="XBR875" s="206"/>
      <c r="XBS875" s="206"/>
      <c r="XBT875" s="206"/>
      <c r="XBU875" s="206"/>
      <c r="XBV875" s="206"/>
      <c r="XBW875" s="206"/>
      <c r="XBX875" s="206"/>
      <c r="XBY875" s="206"/>
      <c r="XBZ875" s="206"/>
      <c r="XCA875" s="206"/>
      <c r="XCB875" s="206"/>
      <c r="XCC875" s="206"/>
      <c r="XCD875" s="206"/>
      <c r="XCE875" s="206"/>
      <c r="XCF875" s="206"/>
      <c r="XCG875" s="206"/>
      <c r="XCH875" s="206"/>
      <c r="XCI875" s="206"/>
      <c r="XCJ875" s="206"/>
      <c r="XCK875" s="206"/>
      <c r="XCL875" s="206"/>
      <c r="XCM875" s="206"/>
      <c r="XCN875" s="206"/>
      <c r="XCO875" s="206"/>
      <c r="XCP875" s="206"/>
      <c r="XCQ875" s="206"/>
      <c r="XCR875" s="206"/>
      <c r="XCS875" s="206"/>
      <c r="XCT875" s="206"/>
      <c r="XCU875" s="206"/>
      <c r="XCV875" s="206"/>
      <c r="XCW875" s="206"/>
      <c r="XCX875" s="206"/>
      <c r="XCY875" s="206"/>
      <c r="XCZ875" s="206"/>
      <c r="XDA875" s="206"/>
      <c r="XDB875" s="206"/>
      <c r="XDC875" s="206"/>
      <c r="XDD875" s="206"/>
      <c r="XDE875" s="206"/>
      <c r="XDF875" s="206"/>
      <c r="XDG875" s="206"/>
      <c r="XDH875" s="206"/>
      <c r="XDI875" s="206"/>
      <c r="XDJ875" s="206"/>
      <c r="XDK875" s="206"/>
      <c r="XDL875" s="206"/>
      <c r="XDM875" s="206"/>
      <c r="XDN875" s="206"/>
      <c r="XDO875" s="206"/>
      <c r="XDP875" s="206"/>
      <c r="XDQ875" s="206"/>
      <c r="XDR875" s="206"/>
      <c r="XDS875" s="206"/>
      <c r="XDT875" s="206"/>
      <c r="XDU875" s="206"/>
      <c r="XDV875" s="206"/>
      <c r="XDW875" s="206"/>
      <c r="XDX875" s="206"/>
      <c r="XDY875" s="206"/>
      <c r="XDZ875" s="206"/>
      <c r="XEA875" s="206"/>
      <c r="XEB875" s="206"/>
      <c r="XEC875" s="206"/>
      <c r="XED875" s="206"/>
      <c r="XEE875" s="206"/>
      <c r="XEF875" s="206"/>
      <c r="XEG875" s="206"/>
      <c r="XEH875" s="206"/>
      <c r="XEI875" s="206"/>
      <c r="XEJ875" s="206"/>
      <c r="XEK875" s="206"/>
      <c r="XEL875" s="206"/>
      <c r="XEM875" s="206"/>
      <c r="XEN875" s="206"/>
      <c r="XEO875" s="206"/>
      <c r="XEP875" s="206"/>
      <c r="XEQ875" s="206"/>
      <c r="XER875" s="206"/>
      <c r="XES875" s="206"/>
      <c r="XET875" s="206"/>
      <c r="XEU875" s="206"/>
      <c r="XEV875" s="206"/>
      <c r="XEW875" s="206"/>
      <c r="XEX875" s="206"/>
      <c r="XEY875" s="206"/>
      <c r="XEZ875" s="206"/>
      <c r="XFA875" s="206"/>
      <c r="XFB875" s="206"/>
    </row>
    <row r="876" spans="1:16382" ht="15" thickBot="1">
      <c r="A876" s="420"/>
      <c r="B876" s="429"/>
      <c r="C876" s="429"/>
      <c r="D876" s="429"/>
      <c r="E876" s="58"/>
      <c r="F876" s="59"/>
      <c r="G876" s="252"/>
      <c r="H876" s="43"/>
      <c r="I876" s="369"/>
      <c r="J876" s="43"/>
      <c r="K876" s="339" t="str">
        <f>A872</f>
        <v>17 KOORDINACIJE, SODELOVANJE Z NADZOROM,…</v>
      </c>
      <c r="L876" s="524">
        <f>SUM(M873:M875)</f>
        <v>0</v>
      </c>
      <c r="M876" s="524"/>
      <c r="O876" s="475"/>
    </row>
    <row r="877" spans="1:16382">
      <c r="A877" s="420"/>
      <c r="B877" s="429"/>
      <c r="C877" s="429"/>
      <c r="D877" s="429"/>
      <c r="E877" s="136"/>
      <c r="F877" s="136"/>
      <c r="G877" s="228"/>
      <c r="H877" s="136"/>
      <c r="I877" s="362"/>
      <c r="J877" s="136"/>
      <c r="K877" s="362"/>
      <c r="L877" s="143"/>
      <c r="M877" s="143"/>
      <c r="O877" s="474"/>
    </row>
    <row r="878" spans="1:16382">
      <c r="A878" s="420"/>
      <c r="B878" s="429"/>
      <c r="C878" s="429"/>
      <c r="D878" s="429"/>
      <c r="E878" s="136"/>
      <c r="F878" s="136"/>
      <c r="G878" s="256"/>
      <c r="H878" s="136"/>
      <c r="I878" s="330"/>
      <c r="J878" s="136"/>
      <c r="K878" s="362"/>
      <c r="L878" s="143"/>
      <c r="M878" s="143"/>
      <c r="O878" s="474"/>
    </row>
    <row r="879" spans="1:16382">
      <c r="A879" s="420" t="s">
        <v>21</v>
      </c>
      <c r="B879" s="429"/>
      <c r="C879" s="429"/>
      <c r="D879" s="429"/>
      <c r="E879" s="136"/>
      <c r="F879" s="136"/>
      <c r="G879" s="256"/>
      <c r="H879" s="204">
        <f>L129</f>
        <v>0</v>
      </c>
      <c r="I879" s="330"/>
      <c r="J879" s="136"/>
      <c r="K879" s="363"/>
      <c r="L879" s="143"/>
      <c r="M879" s="143"/>
      <c r="O879" s="474"/>
    </row>
    <row r="880" spans="1:16382">
      <c r="A880" s="420" t="s">
        <v>105</v>
      </c>
      <c r="B880" s="429"/>
      <c r="C880" s="429"/>
      <c r="D880" s="429"/>
      <c r="E880" s="136"/>
      <c r="F880" s="136"/>
      <c r="G880" s="256"/>
      <c r="H880" s="204">
        <f>L169</f>
        <v>0</v>
      </c>
      <c r="I880" s="330"/>
      <c r="J880" s="136"/>
      <c r="K880" s="363"/>
      <c r="L880" s="143"/>
      <c r="M880" s="143"/>
      <c r="O880" s="474"/>
    </row>
    <row r="881" spans="1:16">
      <c r="A881" s="420" t="s">
        <v>126</v>
      </c>
      <c r="B881" s="429"/>
      <c r="C881" s="429"/>
      <c r="D881" s="429"/>
      <c r="E881" s="136"/>
      <c r="F881" s="136"/>
      <c r="G881" s="256"/>
      <c r="H881" s="204">
        <f>L337</f>
        <v>0</v>
      </c>
      <c r="I881" s="330"/>
      <c r="J881" s="404"/>
      <c r="K881" s="363"/>
      <c r="L881" s="142"/>
      <c r="M881" s="141"/>
      <c r="O881" s="142"/>
      <c r="P881" s="201"/>
    </row>
    <row r="882" spans="1:16">
      <c r="A882" s="420" t="s">
        <v>234</v>
      </c>
      <c r="B882" s="429"/>
      <c r="C882" s="429"/>
      <c r="D882" s="429"/>
      <c r="E882" s="421"/>
      <c r="F882" s="273"/>
      <c r="G882" s="318"/>
      <c r="H882" s="204">
        <f>L371</f>
        <v>0</v>
      </c>
      <c r="I882" s="330"/>
      <c r="J882" s="404"/>
      <c r="K882" s="363"/>
      <c r="L882" s="525"/>
      <c r="M882" s="525"/>
      <c r="O882" s="201"/>
      <c r="P882" s="201"/>
    </row>
    <row r="883" spans="1:16">
      <c r="A883" s="420" t="s">
        <v>275</v>
      </c>
      <c r="B883" s="429"/>
      <c r="C883" s="429"/>
      <c r="D883" s="429"/>
      <c r="E883" s="421"/>
      <c r="F883" s="273"/>
      <c r="G883" s="318"/>
      <c r="H883" s="204">
        <f>L427</f>
        <v>0</v>
      </c>
      <c r="I883" s="330"/>
      <c r="J883" s="404"/>
      <c r="K883" s="363"/>
      <c r="L883" s="525"/>
      <c r="M883" s="525"/>
      <c r="O883" s="201"/>
      <c r="P883" s="201"/>
    </row>
    <row r="884" spans="1:16">
      <c r="A884" s="420" t="str">
        <f>A429</f>
        <v>7 PREDNAPETA GEOTEHNIČNA SIDRA - TRAJNA (rezervna sidrišča)</v>
      </c>
      <c r="B884" s="429"/>
      <c r="C884" s="429"/>
      <c r="D884" s="429"/>
      <c r="E884" s="421"/>
      <c r="F884" s="273"/>
      <c r="G884" s="318"/>
      <c r="H884" s="204">
        <f>L542</f>
        <v>0</v>
      </c>
      <c r="I884" s="330"/>
      <c r="J884" s="404"/>
      <c r="K884" s="363"/>
      <c r="L884" s="501"/>
      <c r="M884" s="500"/>
      <c r="O884" s="501"/>
      <c r="P884" s="201"/>
    </row>
    <row r="885" spans="1:16">
      <c r="A885" s="420" t="s">
        <v>759</v>
      </c>
      <c r="B885" s="429"/>
      <c r="C885" s="429"/>
      <c r="D885" s="429"/>
      <c r="E885" s="421"/>
      <c r="F885" s="273"/>
      <c r="G885" s="318"/>
      <c r="H885" s="204">
        <f>L568</f>
        <v>0</v>
      </c>
      <c r="I885" s="330"/>
      <c r="J885" s="404"/>
      <c r="K885" s="363"/>
      <c r="L885" s="525"/>
      <c r="M885" s="525"/>
      <c r="O885" s="201"/>
      <c r="P885" s="201"/>
    </row>
    <row r="886" spans="1:16">
      <c r="A886" s="420" t="s">
        <v>763</v>
      </c>
      <c r="B886" s="429"/>
      <c r="C886" s="429"/>
      <c r="D886" s="429"/>
      <c r="E886" s="421"/>
      <c r="F886" s="273"/>
      <c r="G886" s="318"/>
      <c r="H886" s="204">
        <f>L664</f>
        <v>0</v>
      </c>
      <c r="I886" s="330"/>
      <c r="J886" s="404"/>
      <c r="K886" s="363"/>
      <c r="L886" s="525"/>
      <c r="M886" s="525"/>
      <c r="O886" s="201"/>
      <c r="P886" s="201"/>
    </row>
    <row r="887" spans="1:16">
      <c r="A887" s="420" t="s">
        <v>769</v>
      </c>
      <c r="B887" s="429"/>
      <c r="C887" s="429"/>
      <c r="D887" s="429"/>
      <c r="E887" s="421"/>
      <c r="F887" s="273"/>
      <c r="G887" s="318"/>
      <c r="H887" s="204">
        <f>L691</f>
        <v>0</v>
      </c>
      <c r="I887" s="330"/>
      <c r="J887" s="404"/>
      <c r="K887" s="363"/>
      <c r="L887" s="525"/>
      <c r="M887" s="525"/>
      <c r="O887" s="201"/>
      <c r="P887" s="201"/>
    </row>
    <row r="888" spans="1:16">
      <c r="A888" s="420" t="s">
        <v>553</v>
      </c>
      <c r="B888" s="429"/>
      <c r="C888" s="429"/>
      <c r="D888" s="429"/>
      <c r="E888" s="421"/>
      <c r="F888" s="273"/>
      <c r="G888" s="318"/>
      <c r="H888" s="204">
        <f>L758</f>
        <v>0</v>
      </c>
      <c r="I888" s="330"/>
      <c r="J888" s="404"/>
      <c r="K888" s="363"/>
      <c r="L888" s="525"/>
      <c r="M888" s="525"/>
      <c r="O888" s="201"/>
      <c r="P888" s="201"/>
    </row>
    <row r="889" spans="1:16">
      <c r="A889" s="420" t="s">
        <v>560</v>
      </c>
      <c r="B889" s="429"/>
      <c r="C889" s="429"/>
      <c r="D889" s="429"/>
      <c r="E889" s="421"/>
      <c r="F889" s="273"/>
      <c r="G889" s="318"/>
      <c r="H889" s="204">
        <f>L801</f>
        <v>0</v>
      </c>
      <c r="I889" s="330"/>
      <c r="K889" s="363"/>
      <c r="P889" s="201"/>
    </row>
    <row r="890" spans="1:16">
      <c r="A890" s="420" t="s">
        <v>563</v>
      </c>
      <c r="F890" s="273"/>
      <c r="G890" s="318"/>
      <c r="H890" s="204">
        <f>L804</f>
        <v>0</v>
      </c>
      <c r="I890" s="330"/>
      <c r="K890" s="363"/>
      <c r="P890" s="201"/>
    </row>
    <row r="891" spans="1:16">
      <c r="A891" s="420" t="s">
        <v>564</v>
      </c>
      <c r="F891" s="273"/>
      <c r="G891" s="318"/>
      <c r="H891" s="204">
        <f>L853</f>
        <v>0</v>
      </c>
      <c r="I891" s="330"/>
      <c r="K891" s="363"/>
      <c r="P891" s="201"/>
    </row>
    <row r="892" spans="1:16">
      <c r="A892" s="420" t="s">
        <v>567</v>
      </c>
      <c r="F892" s="273"/>
      <c r="G892" s="318"/>
      <c r="H892" s="204">
        <f>L870</f>
        <v>0</v>
      </c>
      <c r="I892" s="330"/>
      <c r="K892" s="363"/>
      <c r="P892" s="201"/>
    </row>
    <row r="893" spans="1:16">
      <c r="A893" s="444" t="s">
        <v>570</v>
      </c>
      <c r="B893" s="205"/>
      <c r="C893" s="205"/>
      <c r="D893" s="205"/>
      <c r="E893" s="205"/>
      <c r="F893" s="319"/>
      <c r="G893" s="320"/>
      <c r="H893" s="327">
        <f>L876</f>
        <v>0</v>
      </c>
      <c r="I893" s="330"/>
      <c r="K893" s="364"/>
      <c r="P893" s="201"/>
    </row>
    <row r="894" spans="1:16">
      <c r="F894" s="273"/>
      <c r="G894" s="328" t="s">
        <v>572</v>
      </c>
      <c r="H894" s="329">
        <f>SUM(H879:H893)</f>
        <v>0</v>
      </c>
      <c r="K894" s="364"/>
      <c r="P894" s="201"/>
    </row>
    <row r="895" spans="1:16">
      <c r="F895" s="273"/>
      <c r="G895" s="321" t="s">
        <v>779</v>
      </c>
      <c r="H895" s="204">
        <f>H894*0.22</f>
        <v>0</v>
      </c>
      <c r="I895" s="258"/>
      <c r="P895" s="201"/>
    </row>
    <row r="896" spans="1:16">
      <c r="A896" s="434"/>
      <c r="B896" s="434"/>
      <c r="C896" s="434"/>
      <c r="D896" s="434"/>
      <c r="E896" s="434"/>
      <c r="F896" s="273"/>
      <c r="G896" s="328" t="s">
        <v>780</v>
      </c>
      <c r="H896" s="329">
        <f>H894+H895</f>
        <v>0</v>
      </c>
      <c r="I896" s="258"/>
      <c r="J896" s="434"/>
      <c r="K896" s="466"/>
      <c r="L896" s="434"/>
      <c r="M896" s="434"/>
      <c r="O896" s="201"/>
      <c r="P896" s="201"/>
    </row>
    <row r="898" spans="1:16">
      <c r="A898" s="434"/>
      <c r="B898" s="434"/>
      <c r="C898" s="434"/>
      <c r="D898" s="434"/>
      <c r="E898" s="434"/>
      <c r="F898" s="434"/>
      <c r="G898" s="222"/>
      <c r="J898" s="434"/>
      <c r="K898" s="466"/>
      <c r="L898" s="434"/>
      <c r="M898" s="434"/>
      <c r="O898" s="201"/>
      <c r="P898" s="201"/>
    </row>
  </sheetData>
  <sheetProtection algorithmName="SHA-512" hashValue="z+3id2kSIf5TEq3HG7IPJpsO7ZjdKesl6KAcQCvb9FPiLm19lyjdosTxyf+rKP/6OnVRpBhZJHUkjb/6bebDVg==" saltValue="0FbfySWCp2I2HHC7xtu6gg==" spinCount="100000" sheet="1" objects="1" scenarios="1"/>
  <mergeCells count="130">
    <mergeCell ref="L885:M885"/>
    <mergeCell ref="L886:M886"/>
    <mergeCell ref="L887:M887"/>
    <mergeCell ref="L888:M888"/>
    <mergeCell ref="L853:M853"/>
    <mergeCell ref="L870:M870"/>
    <mergeCell ref="A873:D873"/>
    <mergeCell ref="L876:M876"/>
    <mergeCell ref="L882:M882"/>
    <mergeCell ref="L883:M883"/>
    <mergeCell ref="H751:I751"/>
    <mergeCell ref="H752:I752"/>
    <mergeCell ref="L758:M758"/>
    <mergeCell ref="L801:M801"/>
    <mergeCell ref="L804:M804"/>
    <mergeCell ref="H851:I851"/>
    <mergeCell ref="H740:I740"/>
    <mergeCell ref="H741:I741"/>
    <mergeCell ref="H742:I742"/>
    <mergeCell ref="H745:I745"/>
    <mergeCell ref="H749:I749"/>
    <mergeCell ref="H750:I750"/>
    <mergeCell ref="H723:I723"/>
    <mergeCell ref="A726:M726"/>
    <mergeCell ref="H729:I729"/>
    <mergeCell ref="H730:I730"/>
    <mergeCell ref="H731:I731"/>
    <mergeCell ref="H734:I734"/>
    <mergeCell ref="H713:I713"/>
    <mergeCell ref="H714:I714"/>
    <mergeCell ref="H715:I715"/>
    <mergeCell ref="H718:I718"/>
    <mergeCell ref="H719:I719"/>
    <mergeCell ref="H722:I722"/>
    <mergeCell ref="H705:I705"/>
    <mergeCell ref="H706:I706"/>
    <mergeCell ref="H707:I707"/>
    <mergeCell ref="H708:I708"/>
    <mergeCell ref="H709:I709"/>
    <mergeCell ref="H712:I712"/>
    <mergeCell ref="H671:I671"/>
    <mergeCell ref="H672:I672"/>
    <mergeCell ref="H687:I687"/>
    <mergeCell ref="H688:I688"/>
    <mergeCell ref="H689:I689"/>
    <mergeCell ref="L691:M691"/>
    <mergeCell ref="H610:I610"/>
    <mergeCell ref="H622:I622"/>
    <mergeCell ref="L664:M664"/>
    <mergeCell ref="H668:I668"/>
    <mergeCell ref="H669:I669"/>
    <mergeCell ref="H670:I670"/>
    <mergeCell ref="E602:E606"/>
    <mergeCell ref="K602:K606"/>
    <mergeCell ref="H604:I604"/>
    <mergeCell ref="E607:E609"/>
    <mergeCell ref="K607:K609"/>
    <mergeCell ref="H608:I608"/>
    <mergeCell ref="E592:E595"/>
    <mergeCell ref="G592:G595"/>
    <mergeCell ref="H592:I594"/>
    <mergeCell ref="K592:K595"/>
    <mergeCell ref="H595:I595"/>
    <mergeCell ref="E596:E597"/>
    <mergeCell ref="G596:G597"/>
    <mergeCell ref="I596:I597"/>
    <mergeCell ref="K596:K597"/>
    <mergeCell ref="L584:L586"/>
    <mergeCell ref="M584:M586"/>
    <mergeCell ref="O584:O586"/>
    <mergeCell ref="E587:E588"/>
    <mergeCell ref="G587:G588"/>
    <mergeCell ref="I587:I588"/>
    <mergeCell ref="K587:K588"/>
    <mergeCell ref="L587:L588"/>
    <mergeCell ref="M587:M588"/>
    <mergeCell ref="O587:O588"/>
    <mergeCell ref="E578:E579"/>
    <mergeCell ref="G578:G579"/>
    <mergeCell ref="I578:I579"/>
    <mergeCell ref="K578:K579"/>
    <mergeCell ref="E584:E586"/>
    <mergeCell ref="G584:G586"/>
    <mergeCell ref="H584:I586"/>
    <mergeCell ref="K584:K586"/>
    <mergeCell ref="E573:E575"/>
    <mergeCell ref="G573:G575"/>
    <mergeCell ref="H573:I575"/>
    <mergeCell ref="K573:K575"/>
    <mergeCell ref="E576:E577"/>
    <mergeCell ref="G576:G577"/>
    <mergeCell ref="H576:I576"/>
    <mergeCell ref="K576:K577"/>
    <mergeCell ref="H577:I577"/>
    <mergeCell ref="H553:I553"/>
    <mergeCell ref="H563:I563"/>
    <mergeCell ref="H564:I564"/>
    <mergeCell ref="H565:I565"/>
    <mergeCell ref="H566:I566"/>
    <mergeCell ref="L568:M568"/>
    <mergeCell ref="L427:M427"/>
    <mergeCell ref="A511:D511"/>
    <mergeCell ref="L542:M542"/>
    <mergeCell ref="H549:I549"/>
    <mergeCell ref="H550:I550"/>
    <mergeCell ref="H552:I552"/>
    <mergeCell ref="H347:I347"/>
    <mergeCell ref="H348:I348"/>
    <mergeCell ref="H349:I349"/>
    <mergeCell ref="H350:I350"/>
    <mergeCell ref="H351:I351"/>
    <mergeCell ref="L371:M371"/>
    <mergeCell ref="H237:I244"/>
    <mergeCell ref="H275:I285"/>
    <mergeCell ref="H291:I298"/>
    <mergeCell ref="L337:M337"/>
    <mergeCell ref="H342:I342"/>
    <mergeCell ref="H346:I346"/>
    <mergeCell ref="L169:M169"/>
    <mergeCell ref="H174:I182"/>
    <mergeCell ref="H187:I191"/>
    <mergeCell ref="H200:I200"/>
    <mergeCell ref="H209:I209"/>
    <mergeCell ref="H222:I232"/>
    <mergeCell ref="L1:M1"/>
    <mergeCell ref="H22:I22"/>
    <mergeCell ref="J22:K22"/>
    <mergeCell ref="L22:M22"/>
    <mergeCell ref="H59:I63"/>
    <mergeCell ref="L129:M129"/>
  </mergeCells>
  <conditionalFormatting sqref="M829:M830 M814:M816 M849:M850 I852 M852 M838:M839 I838:I839">
    <cfRule type="cellIs" dxfId="2" priority="1" stopIfTrue="1" operator="notEqual">
      <formula>"    XXXXXX"</formula>
    </cfRule>
  </conditionalFormatting>
  <conditionalFormatting sqref="H809:H810 J809:J810">
    <cfRule type="cellIs" dxfId="1" priority="2" stopIfTrue="1" operator="notEqual">
      <formula>"     xxxxxx"</formula>
    </cfRule>
  </conditionalFormatting>
  <conditionalFormatting sqref="I849:I850 I829:I830 I814:I816 I825:I826 M825:M826 I842:I843 M842:M843 I809:I810 K809:K810">
    <cfRule type="cellIs" dxfId="0" priority="3" stopIfTrue="1" operator="notEqual">
      <formula>"    XXXXXX"</formula>
    </cfRule>
  </conditionalFormatting>
  <pageMargins left="0.74803149606299213" right="0.47244094488188981" top="0.55118110236220474" bottom="0.55118110236220474" header="0.31496062992125984" footer="0.31496062992125984"/>
  <pageSetup paperSize="9" scale="61" fitToHeight="22" orientation="portrait" r:id="rId1"/>
  <rowBreaks count="7" manualBreakCount="7">
    <brk id="78" max="12" man="1"/>
    <brk id="156" max="12" man="1"/>
    <brk id="308" max="12" man="1"/>
    <brk id="384" max="12" man="1"/>
    <brk id="613" max="12" man="1"/>
    <brk id="768" max="12" man="1"/>
    <brk id="84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Zagorje</vt:lpstr>
      <vt:lpstr>Zagorje!Področje_tiskanja</vt:lpstr>
      <vt:lpstr>Zagorje!Tiskanje_naslovov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Gersak</dc:creator>
  <cp:lastModifiedBy>Sara Resnik</cp:lastModifiedBy>
  <cp:lastPrinted>2022-01-24T08:07:51Z</cp:lastPrinted>
  <dcterms:created xsi:type="dcterms:W3CDTF">2016-07-11T10:24:04Z</dcterms:created>
  <dcterms:modified xsi:type="dcterms:W3CDTF">2022-02-24T08:42:20Z</dcterms:modified>
</cp:coreProperties>
</file>